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C:\Users\masla\Downloads\"/>
    </mc:Choice>
  </mc:AlternateContent>
  <xr:revisionPtr revIDLastSave="0" documentId="13_ncr:1_{9C5FE020-23D8-4B17-85F1-2E827C369A94}" xr6:coauthVersionLast="47" xr6:coauthVersionMax="47" xr10:uidLastSave="{00000000-0000-0000-0000-000000000000}"/>
  <bookViews>
    <workbookView xWindow="-98" yWindow="-98" windowWidth="22695" windowHeight="14476" tabRatio="500" firstSheet="12" activeTab="15" xr2:uid="{00000000-000D-0000-FFFF-FFFF00000000}"/>
  </bookViews>
  <sheets>
    <sheet name="Summary" sheetId="1" r:id="rId1"/>
    <sheet name="Part C - Preliminaries" sheetId="2" r:id="rId2"/>
    <sheet name="A0-A1 Jowhar Design&amp;Works" sheetId="3" r:id="rId3"/>
    <sheet name="A2 Jowhar Supplies" sheetId="4" r:id="rId4"/>
    <sheet name="A3 Jowhar Furniture" sheetId="5" r:id="rId5"/>
    <sheet name="A4 Jowhar Installation" sheetId="6" r:id="rId6"/>
    <sheet name="A5 Jowhar Services" sheetId="7" r:id="rId7"/>
    <sheet name="A6 Jowhar Training" sheetId="8" r:id="rId8"/>
    <sheet name="B0-B1 Kismayo Design&amp;Works" sheetId="9" r:id="rId9"/>
    <sheet name="B2 Kismayo Supplies" sheetId="10" r:id="rId10"/>
    <sheet name="B3 Kismayo Furniture" sheetId="11" r:id="rId11"/>
    <sheet name="B4 Kismayo Installation" sheetId="12" r:id="rId12"/>
    <sheet name="B5 Kismayo Services" sheetId="13" r:id="rId13"/>
    <sheet name="B6 Kismayo Training" sheetId="14" r:id="rId14"/>
    <sheet name="Gap Analysis" sheetId="15" r:id="rId15"/>
    <sheet name="Outstanding Issues" sheetId="16" r:id="rId16"/>
  </sheets>
  <definedNames>
    <definedName name="_xlnm.Print_Titles" localSheetId="2">'A0-A1 Jowhar Design&amp;Works'!$6:$6</definedName>
    <definedName name="_xlnm.Print_Titles" localSheetId="3">'A2 Jowhar Supplies'!$6:$6</definedName>
    <definedName name="_xlnm.Print_Titles" localSheetId="4">'A3 Jowhar Furniture'!$6:$6</definedName>
    <definedName name="_xlnm.Print_Titles" localSheetId="5">'A4 Jowhar Installation'!$6:$6</definedName>
    <definedName name="_xlnm.Print_Titles" localSheetId="6">'A5 Jowhar Services'!$6:$6</definedName>
    <definedName name="_xlnm.Print_Titles" localSheetId="7">'A6 Jowhar Training'!$6:$6</definedName>
    <definedName name="_xlnm.Print_Titles" localSheetId="8">'B0-B1 Kismayo Design&amp;Works'!$6:$6</definedName>
    <definedName name="_xlnm.Print_Titles" localSheetId="9">'B2 Kismayo Supplies'!$6:$6</definedName>
    <definedName name="_xlnm.Print_Titles" localSheetId="10">'B3 Kismayo Furniture'!$6:$6</definedName>
    <definedName name="_xlnm.Print_Titles" localSheetId="11">'B4 Kismayo Installation'!$6:$6</definedName>
    <definedName name="_xlnm.Print_Titles" localSheetId="12">'B5 Kismayo Services'!$6:$6</definedName>
    <definedName name="_xlnm.Print_Titles" localSheetId="13">'B6 Kismayo Training'!$6:$6</definedName>
    <definedName name="_xlnm.Print_Titles" localSheetId="1">'Part C - Preliminaries'!$6:$6</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F13" i="14" l="1"/>
  <c r="F12" i="14"/>
  <c r="F11" i="14"/>
  <c r="F10" i="14"/>
  <c r="F9" i="14"/>
  <c r="F8" i="14"/>
  <c r="F14" i="14" s="1"/>
  <c r="F17" i="14" s="1"/>
  <c r="F18" i="14" s="1"/>
  <c r="F22" i="13"/>
  <c r="F23" i="13" s="1"/>
  <c r="F28" i="13" s="1"/>
  <c r="F21" i="13"/>
  <c r="F17" i="13"/>
  <c r="F16" i="13"/>
  <c r="F18" i="13" s="1"/>
  <c r="F27" i="13" s="1"/>
  <c r="F15" i="13"/>
  <c r="F11" i="13"/>
  <c r="F10" i="13"/>
  <c r="F9" i="13"/>
  <c r="F8" i="13"/>
  <c r="F12" i="13" s="1"/>
  <c r="F26" i="13" s="1"/>
  <c r="F29" i="13" s="1"/>
  <c r="F31" i="12"/>
  <c r="F30" i="12"/>
  <c r="F29" i="12"/>
  <c r="F28" i="12"/>
  <c r="F27" i="12"/>
  <c r="F32" i="12" s="1"/>
  <c r="F38" i="12" s="1"/>
  <c r="F24" i="12"/>
  <c r="F37" i="12" s="1"/>
  <c r="F23" i="12"/>
  <c r="F22" i="12"/>
  <c r="F21" i="12"/>
  <c r="F17" i="12"/>
  <c r="F16" i="12"/>
  <c r="F18" i="12" s="1"/>
  <c r="F36" i="12" s="1"/>
  <c r="F12" i="12"/>
  <c r="F11" i="12"/>
  <c r="F10" i="12"/>
  <c r="F9" i="12"/>
  <c r="F8" i="12"/>
  <c r="F13" i="12" s="1"/>
  <c r="F35" i="12" s="1"/>
  <c r="F66" i="11"/>
  <c r="F76" i="11" s="1"/>
  <c r="F65" i="11"/>
  <c r="F64" i="11"/>
  <c r="F63" i="11"/>
  <c r="F62" i="11"/>
  <c r="F61" i="11"/>
  <c r="F60" i="11"/>
  <c r="F56" i="11"/>
  <c r="F57" i="11" s="1"/>
  <c r="F75" i="11" s="1"/>
  <c r="F55" i="11"/>
  <c r="F54" i="11"/>
  <c r="F50" i="11"/>
  <c r="F49" i="11"/>
  <c r="F48" i="11"/>
  <c r="F47" i="11"/>
  <c r="F46" i="11"/>
  <c r="F51" i="11" s="1"/>
  <c r="F74" i="11" s="1"/>
  <c r="F42" i="11"/>
  <c r="F41" i="11"/>
  <c r="F43" i="11" s="1"/>
  <c r="F73" i="11" s="1"/>
  <c r="F40" i="11"/>
  <c r="F39" i="11"/>
  <c r="F35" i="11"/>
  <c r="F34" i="11"/>
  <c r="F33" i="11"/>
  <c r="F32" i="11"/>
  <c r="F31" i="11"/>
  <c r="F36" i="11" s="1"/>
  <c r="F72" i="11" s="1"/>
  <c r="F27" i="11"/>
  <c r="F26" i="11"/>
  <c r="F25" i="11"/>
  <c r="F24" i="11"/>
  <c r="F23" i="11"/>
  <c r="F28" i="11" s="1"/>
  <c r="F71" i="11" s="1"/>
  <c r="F20" i="11"/>
  <c r="F70" i="11" s="1"/>
  <c r="F19" i="11"/>
  <c r="F18" i="11"/>
  <c r="F17" i="11"/>
  <c r="F16" i="11"/>
  <c r="F12" i="11"/>
  <c r="F13" i="11" s="1"/>
  <c r="F69" i="11" s="1"/>
  <c r="F11" i="11"/>
  <c r="F10" i="11"/>
  <c r="F9" i="11"/>
  <c r="F8" i="11"/>
  <c r="F68" i="10"/>
  <c r="F69" i="10" s="1"/>
  <c r="F79" i="10" s="1"/>
  <c r="F65" i="10"/>
  <c r="F78" i="10" s="1"/>
  <c r="F64" i="10"/>
  <c r="F63" i="10"/>
  <c r="F62" i="10"/>
  <c r="F61" i="10"/>
  <c r="F57" i="10"/>
  <c r="F56" i="10"/>
  <c r="F55" i="10"/>
  <c r="F54" i="10"/>
  <c r="F53" i="10"/>
  <c r="F52" i="10"/>
  <c r="F58" i="10" s="1"/>
  <c r="F77" i="10" s="1"/>
  <c r="F51" i="10"/>
  <c r="F47" i="10"/>
  <c r="F46" i="10"/>
  <c r="F45" i="10"/>
  <c r="F44" i="10"/>
  <c r="F43" i="10"/>
  <c r="F42" i="10"/>
  <c r="F41" i="10"/>
  <c r="F40" i="10"/>
  <c r="F39" i="10"/>
  <c r="F38" i="10"/>
  <c r="F37" i="10"/>
  <c r="F36" i="10"/>
  <c r="F35" i="10"/>
  <c r="F34" i="10"/>
  <c r="F33" i="10"/>
  <c r="F32" i="10"/>
  <c r="F31" i="10"/>
  <c r="F30" i="10"/>
  <c r="F48" i="10" s="1"/>
  <c r="F76" i="10" s="1"/>
  <c r="F27" i="10"/>
  <c r="F75" i="10" s="1"/>
  <c r="F26" i="10"/>
  <c r="F25" i="10"/>
  <c r="F21" i="10"/>
  <c r="F20" i="10"/>
  <c r="F22" i="10" s="1"/>
  <c r="F74" i="10" s="1"/>
  <c r="F19" i="10"/>
  <c r="F15" i="10"/>
  <c r="F16" i="10" s="1"/>
  <c r="F73" i="10" s="1"/>
  <c r="F14" i="10"/>
  <c r="F10" i="10"/>
  <c r="F9" i="10"/>
  <c r="F11" i="10" s="1"/>
  <c r="F72" i="10" s="1"/>
  <c r="F8" i="10"/>
  <c r="F203" i="9"/>
  <c r="F202" i="9"/>
  <c r="F201" i="9"/>
  <c r="F200" i="9"/>
  <c r="F199" i="9"/>
  <c r="F198" i="9"/>
  <c r="F197" i="9"/>
  <c r="F196" i="9"/>
  <c r="F204" i="9" s="1"/>
  <c r="F218" i="9" s="1"/>
  <c r="F192" i="9"/>
  <c r="F191" i="9"/>
  <c r="F190" i="9"/>
  <c r="F189" i="9"/>
  <c r="F188" i="9"/>
  <c r="F187" i="9"/>
  <c r="F186" i="9"/>
  <c r="F193" i="9" s="1"/>
  <c r="F217" i="9" s="1"/>
  <c r="F182" i="9"/>
  <c r="F181" i="9"/>
  <c r="F180" i="9"/>
  <c r="F178" i="9"/>
  <c r="F177" i="9"/>
  <c r="F176" i="9"/>
  <c r="F175" i="9"/>
  <c r="F173" i="9"/>
  <c r="F172" i="9"/>
  <c r="F170" i="9"/>
  <c r="F169" i="9"/>
  <c r="F168" i="9"/>
  <c r="F167" i="9"/>
  <c r="F166" i="9"/>
  <c r="F164" i="9"/>
  <c r="F163" i="9"/>
  <c r="F162" i="9"/>
  <c r="F161" i="9"/>
  <c r="F160" i="9"/>
  <c r="F159" i="9"/>
  <c r="F157" i="9"/>
  <c r="F156" i="9"/>
  <c r="F155" i="9"/>
  <c r="F154" i="9"/>
  <c r="F152" i="9"/>
  <c r="F151" i="9"/>
  <c r="F150" i="9"/>
  <c r="F149" i="9"/>
  <c r="F148" i="9"/>
  <c r="F143" i="9"/>
  <c r="F142" i="9"/>
  <c r="F141" i="9"/>
  <c r="F140" i="9"/>
  <c r="F139" i="9"/>
  <c r="F134" i="9"/>
  <c r="F133" i="9"/>
  <c r="F132" i="9"/>
  <c r="F130" i="9"/>
  <c r="F129" i="9"/>
  <c r="F127" i="9"/>
  <c r="F126" i="9"/>
  <c r="F124" i="9"/>
  <c r="F123" i="9"/>
  <c r="F118" i="9"/>
  <c r="F117" i="9"/>
  <c r="F116" i="9"/>
  <c r="F112" i="9"/>
  <c r="F111" i="9"/>
  <c r="F110" i="9"/>
  <c r="F109" i="9"/>
  <c r="F108" i="9"/>
  <c r="F104" i="9"/>
  <c r="F103" i="9"/>
  <c r="F102" i="9"/>
  <c r="F101" i="9"/>
  <c r="F100" i="9"/>
  <c r="F98" i="9"/>
  <c r="F97" i="9"/>
  <c r="F96" i="9"/>
  <c r="F95" i="9"/>
  <c r="F94" i="9"/>
  <c r="F93" i="9"/>
  <c r="F92" i="9"/>
  <c r="F90" i="9"/>
  <c r="F89" i="9"/>
  <c r="F88" i="9"/>
  <c r="F87" i="9"/>
  <c r="F86" i="9"/>
  <c r="F85" i="9"/>
  <c r="F83" i="9"/>
  <c r="F82" i="9"/>
  <c r="F81" i="9"/>
  <c r="F80" i="9"/>
  <c r="F79" i="9"/>
  <c r="F78" i="9"/>
  <c r="F77" i="9"/>
  <c r="F76" i="9"/>
  <c r="F75" i="9"/>
  <c r="F70" i="9"/>
  <c r="F71" i="9" s="1"/>
  <c r="F210" i="9" s="1"/>
  <c r="F69" i="9"/>
  <c r="F64" i="9"/>
  <c r="F63" i="9"/>
  <c r="F62" i="9"/>
  <c r="F60" i="9"/>
  <c r="F59" i="9"/>
  <c r="F58" i="9"/>
  <c r="F56" i="9"/>
  <c r="F55" i="9"/>
  <c r="F54" i="9"/>
  <c r="F49" i="9"/>
  <c r="F47" i="9"/>
  <c r="F45" i="9"/>
  <c r="F44" i="9"/>
  <c r="F43" i="9"/>
  <c r="F42" i="9"/>
  <c r="F41" i="9"/>
  <c r="F40" i="9"/>
  <c r="F38" i="9"/>
  <c r="F37" i="9"/>
  <c r="F35" i="9"/>
  <c r="F33" i="9"/>
  <c r="F32" i="9"/>
  <c r="F31" i="9"/>
  <c r="F30" i="9"/>
  <c r="F29" i="9"/>
  <c r="F27" i="9"/>
  <c r="F25" i="9"/>
  <c r="F24" i="9"/>
  <c r="F23" i="9"/>
  <c r="F22" i="9"/>
  <c r="F21" i="9"/>
  <c r="F20" i="9"/>
  <c r="F19" i="9"/>
  <c r="F18" i="9"/>
  <c r="F17" i="9"/>
  <c r="F14" i="9"/>
  <c r="F207" i="9" s="1"/>
  <c r="F13" i="9"/>
  <c r="F12" i="9"/>
  <c r="F11" i="9"/>
  <c r="F10" i="9"/>
  <c r="F9" i="9"/>
  <c r="F8" i="9"/>
  <c r="F13" i="8"/>
  <c r="F12" i="8"/>
  <c r="F11" i="8"/>
  <c r="F10" i="8"/>
  <c r="F9" i="8"/>
  <c r="F8" i="8"/>
  <c r="F14" i="8" s="1"/>
  <c r="F17" i="8" s="1"/>
  <c r="F18" i="8" s="1"/>
  <c r="F22" i="7"/>
  <c r="F23" i="7" s="1"/>
  <c r="F28" i="7" s="1"/>
  <c r="F21" i="7"/>
  <c r="F17" i="7"/>
  <c r="F18" i="7" s="1"/>
  <c r="F27" i="7" s="1"/>
  <c r="F16" i="7"/>
  <c r="F15" i="7"/>
  <c r="F11" i="7"/>
  <c r="F10" i="7"/>
  <c r="F9" i="7"/>
  <c r="F8" i="7"/>
  <c r="F12" i="7" s="1"/>
  <c r="F26" i="7" s="1"/>
  <c r="F37" i="6"/>
  <c r="F31" i="6"/>
  <c r="F30" i="6"/>
  <c r="F29" i="6"/>
  <c r="F28" i="6"/>
  <c r="F27" i="6"/>
  <c r="F32" i="6" s="1"/>
  <c r="F38" i="6" s="1"/>
  <c r="F24" i="6"/>
  <c r="F23" i="6"/>
  <c r="F22" i="6"/>
  <c r="F21" i="6"/>
  <c r="F17" i="6"/>
  <c r="F18" i="6" s="1"/>
  <c r="F36" i="6" s="1"/>
  <c r="F16" i="6"/>
  <c r="F12" i="6"/>
  <c r="F11" i="6"/>
  <c r="F10" i="6"/>
  <c r="F9" i="6"/>
  <c r="F8" i="6"/>
  <c r="F13" i="6" s="1"/>
  <c r="F35" i="6" s="1"/>
  <c r="F69" i="5"/>
  <c r="F65" i="5"/>
  <c r="F64" i="5"/>
  <c r="F63" i="5"/>
  <c r="F62" i="5"/>
  <c r="F61" i="5"/>
  <c r="F60" i="5"/>
  <c r="F66" i="5" s="1"/>
  <c r="F76" i="5" s="1"/>
  <c r="F57" i="5"/>
  <c r="F75" i="5" s="1"/>
  <c r="F56" i="5"/>
  <c r="F55" i="5"/>
  <c r="F54" i="5"/>
  <c r="F50" i="5"/>
  <c r="F49" i="5"/>
  <c r="F48" i="5"/>
  <c r="F47" i="5"/>
  <c r="F46" i="5"/>
  <c r="F51" i="5" s="1"/>
  <c r="F74" i="5" s="1"/>
  <c r="F43" i="5"/>
  <c r="F73" i="5" s="1"/>
  <c r="F42" i="5"/>
  <c r="F41" i="5"/>
  <c r="F40" i="5"/>
  <c r="F39" i="5"/>
  <c r="F35" i="5"/>
  <c r="F36" i="5" s="1"/>
  <c r="F72" i="5" s="1"/>
  <c r="F34" i="5"/>
  <c r="F33" i="5"/>
  <c r="F32" i="5"/>
  <c r="F31" i="5"/>
  <c r="F27" i="5"/>
  <c r="F26" i="5"/>
  <c r="F25" i="5"/>
  <c r="F24" i="5"/>
  <c r="F23" i="5"/>
  <c r="F28" i="5" s="1"/>
  <c r="F71" i="5" s="1"/>
  <c r="F19" i="5"/>
  <c r="F18" i="5"/>
  <c r="F17" i="5"/>
  <c r="F16" i="5"/>
  <c r="F20" i="5" s="1"/>
  <c r="F70" i="5" s="1"/>
  <c r="F13" i="5"/>
  <c r="F12" i="5"/>
  <c r="F11" i="5"/>
  <c r="F10" i="5"/>
  <c r="F9" i="5"/>
  <c r="F8" i="5"/>
  <c r="F68" i="4"/>
  <c r="F69" i="4" s="1"/>
  <c r="F79" i="4" s="1"/>
  <c r="F64" i="4"/>
  <c r="F63" i="4"/>
  <c r="F65" i="4" s="1"/>
  <c r="F78" i="4" s="1"/>
  <c r="F62" i="4"/>
  <c r="F61" i="4"/>
  <c r="F57" i="4"/>
  <c r="F56" i="4"/>
  <c r="F55" i="4"/>
  <c r="F54" i="4"/>
  <c r="F53" i="4"/>
  <c r="F52" i="4"/>
  <c r="F51" i="4"/>
  <c r="F58" i="4" s="1"/>
  <c r="F77" i="4" s="1"/>
  <c r="F47" i="4"/>
  <c r="F46" i="4"/>
  <c r="F45" i="4"/>
  <c r="F44" i="4"/>
  <c r="F43" i="4"/>
  <c r="F42" i="4"/>
  <c r="F41" i="4"/>
  <c r="F40" i="4"/>
  <c r="F39" i="4"/>
  <c r="F38" i="4"/>
  <c r="F37" i="4"/>
  <c r="F36" i="4"/>
  <c r="F35" i="4"/>
  <c r="F34" i="4"/>
  <c r="F33" i="4"/>
  <c r="F32" i="4"/>
  <c r="F31" i="4"/>
  <c r="F30" i="4"/>
  <c r="F48" i="4" s="1"/>
  <c r="F76" i="4" s="1"/>
  <c r="F26" i="4"/>
  <c r="F25" i="4"/>
  <c r="F27" i="4" s="1"/>
  <c r="F75" i="4" s="1"/>
  <c r="F21" i="4"/>
  <c r="F20" i="4"/>
  <c r="F19" i="4"/>
  <c r="F22" i="4" s="1"/>
  <c r="F74" i="4" s="1"/>
  <c r="F16" i="4"/>
  <c r="F73" i="4" s="1"/>
  <c r="F15" i="4"/>
  <c r="F14" i="4"/>
  <c r="F10" i="4"/>
  <c r="F9" i="4"/>
  <c r="F8" i="4"/>
  <c r="F203" i="3"/>
  <c r="F202" i="3"/>
  <c r="F201" i="3"/>
  <c r="F200" i="3"/>
  <c r="F199" i="3"/>
  <c r="F198" i="3"/>
  <c r="F197" i="3"/>
  <c r="F196" i="3"/>
  <c r="F204" i="3" s="1"/>
  <c r="F218" i="3" s="1"/>
  <c r="F192" i="3"/>
  <c r="F191" i="3"/>
  <c r="F190" i="3"/>
  <c r="F189" i="3"/>
  <c r="F188" i="3"/>
  <c r="F187" i="3"/>
  <c r="F186" i="3"/>
  <c r="F182" i="3"/>
  <c r="F181" i="3"/>
  <c r="F180" i="3"/>
  <c r="F178" i="3"/>
  <c r="F177" i="3"/>
  <c r="F176" i="3"/>
  <c r="F175" i="3"/>
  <c r="F173" i="3"/>
  <c r="F172" i="3"/>
  <c r="F170" i="3"/>
  <c r="F169" i="3"/>
  <c r="F168" i="3"/>
  <c r="F167" i="3"/>
  <c r="F166" i="3"/>
  <c r="F164" i="3"/>
  <c r="F163" i="3"/>
  <c r="F162" i="3"/>
  <c r="F161" i="3"/>
  <c r="F160" i="3"/>
  <c r="F159" i="3"/>
  <c r="F157" i="3"/>
  <c r="F156" i="3"/>
  <c r="F155" i="3"/>
  <c r="F154" i="3"/>
  <c r="F152" i="3"/>
  <c r="F151" i="3"/>
  <c r="F150" i="3"/>
  <c r="F149" i="3"/>
  <c r="F148" i="3"/>
  <c r="F143" i="3"/>
  <c r="F142" i="3"/>
  <c r="F141" i="3"/>
  <c r="F140" i="3"/>
  <c r="F139" i="3"/>
  <c r="F134" i="3"/>
  <c r="F133" i="3"/>
  <c r="F132" i="3"/>
  <c r="F130" i="3"/>
  <c r="F129" i="3"/>
  <c r="F127" i="3"/>
  <c r="F126" i="3"/>
  <c r="F124" i="3"/>
  <c r="F123" i="3"/>
  <c r="F118" i="3"/>
  <c r="F117" i="3"/>
  <c r="F116" i="3"/>
  <c r="F119" i="3" s="1"/>
  <c r="F213" i="3" s="1"/>
  <c r="F112" i="3"/>
  <c r="F111" i="3"/>
  <c r="F110" i="3"/>
  <c r="F109" i="3"/>
  <c r="F108" i="3"/>
  <c r="F104" i="3"/>
  <c r="F103" i="3"/>
  <c r="F102" i="3"/>
  <c r="F101" i="3"/>
  <c r="F100" i="3"/>
  <c r="F98" i="3"/>
  <c r="F97" i="3"/>
  <c r="F96" i="3"/>
  <c r="F95" i="3"/>
  <c r="F94" i="3"/>
  <c r="F93" i="3"/>
  <c r="F92" i="3"/>
  <c r="F90" i="3"/>
  <c r="F89" i="3"/>
  <c r="F88" i="3"/>
  <c r="F87" i="3"/>
  <c r="F86" i="3"/>
  <c r="F85" i="3"/>
  <c r="F83" i="3"/>
  <c r="F82" i="3"/>
  <c r="F81" i="3"/>
  <c r="F80" i="3"/>
  <c r="F79" i="3"/>
  <c r="F78" i="3"/>
  <c r="F77" i="3"/>
  <c r="F76" i="3"/>
  <c r="F75" i="3"/>
  <c r="F70" i="3"/>
  <c r="F69" i="3"/>
  <c r="F64" i="3"/>
  <c r="F63" i="3"/>
  <c r="F62" i="3"/>
  <c r="F60" i="3"/>
  <c r="F59" i="3"/>
  <c r="F58" i="3"/>
  <c r="F56" i="3"/>
  <c r="F55" i="3"/>
  <c r="F54" i="3"/>
  <c r="F49" i="3"/>
  <c r="F47" i="3"/>
  <c r="F45" i="3"/>
  <c r="F44" i="3"/>
  <c r="F43" i="3"/>
  <c r="F42" i="3"/>
  <c r="F41" i="3"/>
  <c r="F40" i="3"/>
  <c r="F38" i="3"/>
  <c r="F37" i="3"/>
  <c r="F35" i="3"/>
  <c r="F33" i="3"/>
  <c r="F32" i="3"/>
  <c r="F31" i="3"/>
  <c r="F30" i="3"/>
  <c r="F29" i="3"/>
  <c r="F27" i="3"/>
  <c r="F25" i="3"/>
  <c r="F24" i="3"/>
  <c r="F23" i="3"/>
  <c r="F22" i="3"/>
  <c r="F21" i="3"/>
  <c r="F20" i="3"/>
  <c r="F19" i="3"/>
  <c r="F18" i="3"/>
  <c r="F17" i="3"/>
  <c r="F13" i="3"/>
  <c r="F12" i="3"/>
  <c r="F11" i="3"/>
  <c r="F10" i="3"/>
  <c r="F9" i="3"/>
  <c r="F8" i="3"/>
  <c r="F14" i="3" s="1"/>
  <c r="F207" i="3" s="1"/>
  <c r="F57" i="2"/>
  <c r="F56" i="2"/>
  <c r="F55" i="2"/>
  <c r="F54" i="2"/>
  <c r="F53" i="2"/>
  <c r="F52" i="2"/>
  <c r="F51" i="2"/>
  <c r="F50" i="2"/>
  <c r="F58" i="2" s="1"/>
  <c r="F62" i="2" s="1"/>
  <c r="F49" i="2"/>
  <c r="F48" i="2"/>
  <c r="F47"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F9" i="2"/>
  <c r="F8" i="2"/>
  <c r="F44" i="2" l="1"/>
  <c r="F61" i="2" s="1"/>
  <c r="F63" i="2" s="1"/>
  <c r="F183" i="9"/>
  <c r="F216" i="9" s="1"/>
  <c r="F144" i="9"/>
  <c r="F215" i="9" s="1"/>
  <c r="F135" i="9"/>
  <c r="F214" i="9" s="1"/>
  <c r="F119" i="9"/>
  <c r="F213" i="9" s="1"/>
  <c r="F113" i="9"/>
  <c r="F212" i="9" s="1"/>
  <c r="F105" i="9"/>
  <c r="F211" i="9" s="1"/>
  <c r="F65" i="9"/>
  <c r="F209" i="9" s="1"/>
  <c r="F50" i="9"/>
  <c r="F208" i="9" s="1"/>
  <c r="F39" i="12"/>
  <c r="F11" i="4"/>
  <c r="F72" i="4" s="1"/>
  <c r="F193" i="3"/>
  <c r="F217" i="3" s="1"/>
  <c r="F183" i="3"/>
  <c r="F216" i="3" s="1"/>
  <c r="F144" i="3"/>
  <c r="F215" i="3" s="1"/>
  <c r="F135" i="3"/>
  <c r="F214" i="3" s="1"/>
  <c r="F113" i="3"/>
  <c r="F212" i="3" s="1"/>
  <c r="F105" i="3"/>
  <c r="F211" i="3" s="1"/>
  <c r="F71" i="3"/>
  <c r="F210" i="3" s="1"/>
  <c r="F65" i="3"/>
  <c r="F209" i="3" s="1"/>
  <c r="F50" i="3"/>
  <c r="F208" i="3" s="1"/>
  <c r="F77" i="5"/>
  <c r="F39" i="6"/>
  <c r="F80" i="4"/>
  <c r="C13" i="1" s="1"/>
  <c r="F29" i="7"/>
  <c r="F80" i="10"/>
  <c r="F77" i="11"/>
  <c r="F219" i="9" l="1"/>
  <c r="F219" i="3"/>
  <c r="C22" i="1"/>
  <c r="C26" i="1" s="1"/>
  <c r="C27" i="1" l="1"/>
  <c r="C28" i="1" s="1"/>
</calcChain>
</file>

<file path=xl/sharedStrings.xml><?xml version="1.0" encoding="utf-8"?>
<sst xmlns="http://schemas.openxmlformats.org/spreadsheetml/2006/main" count="3310" uniqueCount="930">
  <si>
    <t>DESIGN, CONSTRUCTION, SUPPLY, INSTALLATION AND EQUIPPING OF SWALIM INFORMATION MANAGEMENT CENTRES IN JOWHAR AND KISMAYO</t>
  </si>
  <si>
    <t>Tender Ref. MOECC/UGBAAD/GCP-SOM-083-GCF/IMC/2026/01 — Annex A: Bill of Quantities — COMBINED CONTRACT SUMMARY</t>
  </si>
  <si>
    <t>Employer: Ministry of Environment and Climate Change (MOECC), Federal Government of Somalia — UGBAAD Project (GCP/SOM/083/GCF), GCF/FAO</t>
  </si>
  <si>
    <t>PART</t>
  </si>
  <si>
    <t>DESCRIPTION</t>
  </si>
  <si>
    <t>AMOUNT (USD)</t>
  </si>
  <si>
    <t>PART A — JOWHAR IMC, Hirshabelle State</t>
  </si>
  <si>
    <t>A0–A1</t>
  </si>
  <si>
    <t>Design and Works</t>
  </si>
  <si>
    <t>A2</t>
  </si>
  <si>
    <t>Supplies (hardware, software and tools)</t>
  </si>
  <si>
    <t>A3</t>
  </si>
  <si>
    <t>Furniture</t>
  </si>
  <si>
    <t>A4</t>
  </si>
  <si>
    <t>Installation and integration</t>
  </si>
  <si>
    <t>A5</t>
  </si>
  <si>
    <t>Services (testing, commissioning, documentation, maintenance support)</t>
  </si>
  <si>
    <t>A6</t>
  </si>
  <si>
    <t>Training</t>
  </si>
  <si>
    <t>SUB-TOTAL PART A — JOWHAR</t>
  </si>
  <si>
    <t>PART B — KISMAYO IMC, Jubaland State</t>
  </si>
  <si>
    <t>B0–B1</t>
  </si>
  <si>
    <t>B2</t>
  </si>
  <si>
    <t>B3</t>
  </si>
  <si>
    <t>B4</t>
  </si>
  <si>
    <t>B5</t>
  </si>
  <si>
    <t>B6</t>
  </si>
  <si>
    <t>SUB-TOTAL PART B — KISMAYO</t>
  </si>
  <si>
    <t>C</t>
  </si>
  <si>
    <t>PART C — GENERAL ITEMS AND PRELIMINARIES (both sites)</t>
  </si>
  <si>
    <t>TOTAL (Parts A + B + C)</t>
  </si>
  <si>
    <t>Contingency and provisional sums (5% of total — retained from original BOQ; Employer to confirm whether a contingency is to be carried in a lump-sum Contract)</t>
  </si>
  <si>
    <t>GRAND TOTAL CONTRACT PRICE (USD) — to be carried to Form TEN-1 (lump sum, inclusive of all taxes and duties)</t>
  </si>
  <si>
    <t>NOTES</t>
  </si>
  <si>
    <t>1. Amounts shown are computed only where both quantity and rate are numeric. Cells shaded yellow are quantities or rates not yet available (TBC) — the Grand Total is therefore INCOMPLETE until Annex B quantities/specifications are inserted and Bidders price all items.</t>
  </si>
  <si>
    <t>2. Rates shown in blue are the rates from the original BOQ, retained where the item is unchanged; items marked 'REVIEW' in the status column have had their scope changed and their rates must be re-confirmed.</t>
  </si>
  <si>
    <t>3. Building quantities for Kismayo are a copy of the Jowhar (original) building quantities: the original BOQ covered one building only. The Employer must confirm that the same concept design applies at both sites.</t>
  </si>
  <si>
    <t>4. The Solar System bill in the original BOQ has been removed in full — solar PV is excluded from the Contract (Tender 6.3, 6.9).</t>
  </si>
  <si>
    <t>5. Part A/B item lettering restarts within each element; page references (1/1/1 etc.) from the original BOQ are superseded by sheet names.</t>
  </si>
  <si>
    <t>6. The 'Alignment note / status' column is for the Employer's review and should be deleted before the BOQ is issued to Bidders.</t>
  </si>
  <si>
    <t>Tender Ref. MOECC/UGBAAD/GCP-SOM-083-GCF/IMC/2026/01 — Annex A: Bill of Quantities</t>
  </si>
  <si>
    <t>Original Bill No. 2 General Matters retained; terminology aligned to the Tender (Supervisor, USD); items required by ITT/GCC/SCC/Section 6 added.</t>
  </si>
  <si>
    <t>ITEM</t>
  </si>
  <si>
    <t>QTY</t>
  </si>
  <si>
    <t>UNIT</t>
  </si>
  <si>
    <t>RATE (USD)</t>
  </si>
  <si>
    <t>ALIGNMENT NOTE / STATUS</t>
  </si>
  <si>
    <t>C1  GENERAL MATTERS (retained from original BOQ, terminology aligned)</t>
  </si>
  <si>
    <t>A</t>
  </si>
  <si>
    <t>Sufficiency of Tender: the Contractor shall be deemed to have satisfied himself before tendering as to the correctness and sufficiency of his Tender for the Works and of the rates and prices in the priced Bills of Quantities and Annex B, which shall cover all obligations under the Contract, including both the Jowhar and Kismayo sites.</t>
  </si>
  <si>
    <t>Modified: wording 'Architect' → 'Supervisor'; both sites</t>
  </si>
  <si>
    <t>B</t>
  </si>
  <si>
    <t>Stamp charges in connection with the Contract Agreement.</t>
  </si>
  <si>
    <t>Aligned</t>
  </si>
  <si>
    <t>Definitions: 'Approved' and 'as directed' mean by the Supervisor; CM = cubic metre; SM = square metre; LM = linear metre; NO = number; KG = kilogramme; ITEM/LUMP = lump sum; 'Ditto' = the whole of the preceding description except as qualified. Standards: the Employer's Requirements, then Somali regulations where they exist, then ISO/IEC or equivalent national standards (Tender 6.4).</t>
  </si>
  <si>
    <t>Modified: 'Architect' and 'B.S.' definitions aligned to Tender 6.4 precedence</t>
  </si>
  <si>
    <t>D</t>
  </si>
  <si>
    <t>Programme of Works: baseline programme within 7 days of Commencement (SCC 4.5) with separate Jowhar and Kismayo workstreams, design/approval periods and equipment lead times; monthly updates.</t>
  </si>
  <si>
    <t>Modified: replaces 'Progress Schedule'; period per SCC</t>
  </si>
  <si>
    <t>E</t>
  </si>
  <si>
    <t>Provisional work: leave provisional/adjustable work uncovered for measurement by the Supervisor; uncover at own cost if in default.</t>
  </si>
  <si>
    <t>F</t>
  </si>
  <si>
    <t>Temporary lighting and power for the Works at both sites, including temporary connections, fees and permits, and clearing away on completion.</t>
  </si>
  <si>
    <t>SITE</t>
  </si>
  <si>
    <t>Quantity Revised: original 1 lump (one site) → 2 sites; rate retained per site — REVIEW</t>
  </si>
  <si>
    <t>G</t>
  </si>
  <si>
    <t>Water for the Works at both sites, including temporary storage, metered connection where available, fees and permits.</t>
  </si>
  <si>
    <t>Quantity Revised: as above</t>
  </si>
  <si>
    <t>H</t>
  </si>
  <si>
    <t>Existing services: ascertain position of existing services before commencement; protect and make good.</t>
  </si>
  <si>
    <t>I</t>
  </si>
  <si>
    <t>Transport of materials, plant, Equipment, Furniture and workmen to and from the Jowhar and Kismayo sites, by permitted routes and hours, including security-related routing (Annex 10). All unit rates for local or imported goods include freight, insurance, handling, delivery to site, import duties, taxes and port charges (TDS 2.12: prices inclusive of all taxes).</t>
  </si>
  <si>
    <t>Quantity Revised: original 1 lump → 2 sites; rate retained per site — REVIEW</t>
  </si>
  <si>
    <t>J</t>
  </si>
  <si>
    <t>Public and private roads and pavements: make good damage caused.</t>
  </si>
  <si>
    <t>K</t>
  </si>
  <si>
    <t>Compliance with Federal Government of Somalia laws, orders and regulations on employment of labour, insurance, pensions, holidays, safety, health and welfare; provision of PPE (helmet, overalls, boots) to all workers — enforced by the Employer.</t>
  </si>
  <si>
    <t>L</t>
  </si>
  <si>
    <t>Security of the Works, stores, materials, plant and personnel at each site, including watching and lighting.</t>
  </si>
  <si>
    <t>M</t>
  </si>
  <si>
    <t>Overtime working: at the Contractor's cost unless instructed in writing by the Supervisor.</t>
  </si>
  <si>
    <t>Modified: 'Architect' → 'Supervisor'</t>
  </si>
  <si>
    <t>N</t>
  </si>
  <si>
    <t>Materials and workmanship generally: all materials new and of the best quality; overseas materials ordered immediately after Contract signature; the BOQ shall not be used for ordering materials.</t>
  </si>
  <si>
    <t>O</t>
  </si>
  <si>
    <t>Site levels and setting out by a qualified surveyor; agree bench mark with the Supervisor; correct errors at own cost.</t>
  </si>
  <si>
    <t>Modified: Tender 6.8 requires a qualified surveyor</t>
  </si>
  <si>
    <t>P</t>
  </si>
  <si>
    <t>Rejected workmanship or materials: remove and replace at own cost.</t>
  </si>
  <si>
    <t>Q</t>
  </si>
  <si>
    <t>Samples and material approvals: submit sources and samples of cement, aggregate, reinforcement, blocks, roofing, finishes, electrical, ICT materials and furniture (catalogues, finish samples, one physical sample of each principal furniture item) before ordering (Tender 6.13, 6.15).</t>
  </si>
  <si>
    <t>Modified: furniture and equipment samples added per Tender 6.13/6.15</t>
  </si>
  <si>
    <t>R</t>
  </si>
  <si>
    <t>Concrete tests: making, curing, transport and crushing of cubes by an approved testing authority and obtaining certificates — set of forty 150 x 150 x 150 mm cubes per site.</t>
  </si>
  <si>
    <t>SET</t>
  </si>
  <si>
    <t>TBC</t>
  </si>
  <si>
    <t>Quantity Revised: one set per site; rate not in original — TBC</t>
  </si>
  <si>
    <t>S</t>
  </si>
  <si>
    <t>Areas to be occupied by the Contractor: obtain the Supervisor's approval for siting of temporary buildings, spoil heaps, roads and storage.</t>
  </si>
  <si>
    <t>T</t>
  </si>
  <si>
    <t>Contractor's offices and secure, dry, weathertight storage sheds for materials, Equipment and Furniture at each site, floors at least 150 mm above ground; provide and maintain one level, levelling staff and one 30 m steel tape for the Supervisor.</t>
  </si>
  <si>
    <t>Modified: secure dry storage for Equipment/Furniture per SCC mobilisation; rate not in original — TBC</t>
  </si>
  <si>
    <t>U</t>
  </si>
  <si>
    <t>Office for the Supervisor at each site: lock-up, weatherproof, with floor, lined walls and ceiling, glazed windows not less than 2 m², door with lock, table, chairs, drawing table and drawers; services and cleaning; removal on completion.</t>
  </si>
  <si>
    <t>Modified: 'consultants' → 'Supervisor'; one per site; rate TBC</t>
  </si>
  <si>
    <t>V</t>
  </si>
  <si>
    <t>Telephone / mobile communication for the period of the Works, fees and rentals.</t>
  </si>
  <si>
    <t>Aligned: rate TBC</t>
  </si>
  <si>
    <t>W</t>
  </si>
  <si>
    <t>Sanitation: latrines for staff and workmen at each site to the satisfaction of the health authorities, maintained clean and removed on completion.</t>
  </si>
  <si>
    <t>X</t>
  </si>
  <si>
    <t>Plant, tools and scaffolding for the due completion of the Works; scaffolding is not measured hereinafter.</t>
  </si>
  <si>
    <t>Y</t>
  </si>
  <si>
    <t>Signboard at each site of approved size and design displaying the Employer (MOECC), the UGBAAD Project, FAO and GCF, the Supervisor and the Contractor; no other advertisements without written approval.</t>
  </si>
  <si>
    <t>NO</t>
  </si>
  <si>
    <t>Modified: names aligned to Employer/Project; one per site; rate TBC</t>
  </si>
  <si>
    <t>Z</t>
  </si>
  <si>
    <t>Watching and lighting to safeguard the Works, plant and materials.</t>
  </si>
  <si>
    <t>AA</t>
  </si>
  <si>
    <t>Temporary roads and access to each site, including temporary culverts and crossings; removal and reinstatement on completion. Jowhar: allow for access during the Gu and Deyr rainy seasons (Tender 6.7).</t>
  </si>
  <si>
    <t>Modified: Jowhar rainy-season access added</t>
  </si>
  <si>
    <t>AB</t>
  </si>
  <si>
    <t>Existing and adjacent property: safeguard, make good and indemnify the Employer.</t>
  </si>
  <si>
    <t>AC</t>
  </si>
  <si>
    <t>Nuisance: minimise dust, noise, vibration and other nuisance to occupiers of adjacent properties (Tender 6.14).</t>
  </si>
  <si>
    <t>AD</t>
  </si>
  <si>
    <t>Specialist subcontractors (design, electrical, ICT, fire suppression, precision cooling, borehole): the Contractor remains fully responsible; subcontracting of the whole Works or the main structural works is not permitted (SCC).</t>
  </si>
  <si>
    <t>Modified: replaces 'Nominated Sub-contractors / Nominated Suppliers / P.C. sums' — no nominated subcontractors or P.C. sums exist in the Tender</t>
  </si>
  <si>
    <t>AE</t>
  </si>
  <si>
    <t>Protection of completed works and unfixed materials, including from rain, until Taking-Over.</t>
  </si>
  <si>
    <t>AF</t>
  </si>
  <si>
    <t>Protection of existing trees and vegetation; no tree to be cut without written instruction (Tender 6.14).</t>
  </si>
  <si>
    <t>AG</t>
  </si>
  <si>
    <t>Cleaning: remove surplus materials, plant and rubbish; clean floors, windows and finishes; leave the site clean at completion; packaging of Furniture and Equipment removed from site (Tender 6.13).</t>
  </si>
  <si>
    <t>Modified: packaging removal added</t>
  </si>
  <si>
    <t>AH</t>
  </si>
  <si>
    <t>Local regulations and by-laws: comply, serve notices and pay fees.</t>
  </si>
  <si>
    <t>AI</t>
  </si>
  <si>
    <t>Taxes: all applicable taxes, duties and levies are included in the rates (TDS 2.12).</t>
  </si>
  <si>
    <t>Modified: aligned to TDS: prices inclusive of all taxes</t>
  </si>
  <si>
    <t>AJ</t>
  </si>
  <si>
    <t>Fair wages and timely payment of labour; posting of conditions of employment in languages workers understand; compliance by subcontractors.</t>
  </si>
  <si>
    <t>TOTAL — C1 General matters — CARRIED TO COLLECTION</t>
  </si>
  <si>
    <t>C2  ITEMS REQUIRED BY THE TENDER DOCUMENT (added)</t>
  </si>
  <si>
    <t>Mobilisation and site establishment at both sites, including the mobilisation plan and demobilisation (SCC — Mobilisation; payment milestone 1).</t>
  </si>
  <si>
    <t>Added: Tender SCC mobilisation clause; rate TBC</t>
  </si>
  <si>
    <t>Performance Security (10% of Contract Price, bank guarantee, valid to 28 days after end of DLP) and Advance Payment Guarantee (TDS 2.31, SCC 4.9) — bank charges.</t>
  </si>
  <si>
    <t>Added: TDS 2.31; rate TBC</t>
  </si>
  <si>
    <t>Insurances: Works, Goods in transit and on site, Contractor's Equipment (full replacement value); third-party liability not less than USD 500,000 per occurrence; workers' compensation/employer's liability (SCC 4.13).</t>
  </si>
  <si>
    <t>Added: SCC 4.13; rate TBC</t>
  </si>
  <si>
    <t>Health, Safety, Environment and Social (HSES) Plan and Contractor's Environmental and Social Management Plan (C-ESMP) per site; HSE Officer at each site; risk assessments, toolbox talks, first aid, emergency plan, incident reporting; worker code of conduct, PSEA and child-protection training; community liaison and grievance mechanism with monthly log (Tender 6.14).</t>
  </si>
  <si>
    <t>Added: Tender 6.14 / SCC safeguards; rate TBC</t>
  </si>
  <si>
    <t>Environmental management: dust, noise, waste, wastewater, fuel/oil and hazardous-materials management; bunding at fuel storage; erosion and sediment control; chance-finds procedure (Tender 6.14).</t>
  </si>
  <si>
    <t>Added: Tender 6.14; rate TBC</t>
  </si>
  <si>
    <t>Security compliance at each site: personnel accreditation, movement notification/clearance, approved transport, security briefings per Annex 10 (SCC — Security).</t>
  </si>
  <si>
    <t>Added: SCC security / Annex 10; rate TBC</t>
  </si>
  <si>
    <t>Quality Assurance / Quality Control Plan with Inspection and Test Plan per site, hold and witness points, non-conformance reporting (Tender 6.15).</t>
  </si>
  <si>
    <t>Added: Tender 6.15; rate TBC</t>
  </si>
  <si>
    <t>Reporting: inception report, weekly site meetings and minutes, monthly progress reports per site with photographs, site diary and daily returns, completion report (Tender 6.20).</t>
  </si>
  <si>
    <t>Added: Tender 6.20; rate TBC</t>
  </si>
  <si>
    <t>Key Personnel: Project Manager; full-time Site Engineer, Foreman and HSE Officer at each site; Electrical/ICT Engineer covering both sites; Architect and Structural Engineer for design (Tender 3.1, SCC) — for the duration of the Contract.</t>
  </si>
  <si>
    <t>Added: Tender 3.1 / SCC Key Personnel; rate TBC</t>
  </si>
  <si>
    <t>Provisional Sum for geotechnical/soil investigation at either site where no report is issued with the Tender (Tender 6.8) — to be expended only as instructed by the Supervisor.</t>
  </si>
  <si>
    <t>PS</t>
  </si>
  <si>
    <t>Added: NOT SPECIFIED IN TENDER DOCUMENT – REVIEW REQUIRED — amount of provisional sum to be set by Employer</t>
  </si>
  <si>
    <t>Permits: building permit, land documentation and borehole permit obtained by the Employer with the State authorities; electricity and water connections and import/customs clearance arranged and paid by the Contractor (Tender 6.22).</t>
  </si>
  <si>
    <t>Added: Tender 6.22; rate TBC</t>
  </si>
  <si>
    <t>TOTAL — C2 Tender-required items — CARRIED TO COLLECTION</t>
  </si>
  <si>
    <t>COLLECTION — PART C — GENERAL ITEMS AND PRELIMINARIES</t>
  </si>
  <si>
    <t>C1 General matters</t>
  </si>
  <si>
    <t>C2 Tender-required items</t>
  </si>
  <si>
    <t>TOTAL — PART C — GENERAL ITEMS AND PRELIMINARIES — CARRIED TO SUMMARY</t>
  </si>
  <si>
    <t>PART A — JOWHAR IMC — A0 DETAILED DESIGN AND A1 WORKS (Component A: Design and Works)</t>
  </si>
  <si>
    <t>Quantities are the Employer's indicative quantities for a single-storey IMC taken from the original BOQ (one building); the Contractor verifies them against its approved design (design-and-build, Tender 6.3). Jowhar, Hirshabelle State (riverine — Shabelle flood plain): finished floor level set to the flood risk in the site survey; foundations for expansive/weak alluvial soils per geotechnical report; damp-proofing and termite protection; rainy-season access (Tender 6.7).</t>
  </si>
  <si>
    <t>A0  DETAILED DESIGN (Tender 6.3, SCC 4.4)</t>
  </si>
  <si>
    <t>Detailed architectural design: site layout, floor plans, elevations, sections, schedule of finishes, doors/windows, furniture layout, signage — signed by the registered Architect; submission within 21 days of Commencement and revisions until approval.</t>
  </si>
  <si>
    <t>Added: Tender 6.3 (design-and-build); rate TBC</t>
  </si>
  <si>
    <t>Structural design: foundations based on the geotechnical report, superstructure, roof structure, calculations and design basis report — signed by the Structural Engineer. Flood-plain levels and alluvial soils.</t>
  </si>
  <si>
    <t>Added: Tender 6.3; rate TBC</t>
  </si>
  <si>
    <t>Electrical design: load schedule, single-line diagram, distribution, lighting, earthing and lightning protection, generator/ATS/UPS sizing and layout.</t>
  </si>
  <si>
    <t>Mechanical design: air-conditioning and precision-cooling loads and layouts, fire detection/suppression, plumbing, water supply, sanitation and stormwater drainage.</t>
  </si>
  <si>
    <t>ICT design: structured-cabling layout, server-room layout, network architecture, CCTV and access-control layouts, hardware/software configuration for a fully functional IMC.</t>
  </si>
  <si>
    <t>External-works design: perimeter security, guard post, car park, landscaping, drainage; shop drawings, coordination drawings, temporary-works design and as-built drawings.</t>
  </si>
  <si>
    <t>TOTAL — A0 Detailed design — CARRIED TO COLLECTION</t>
  </si>
  <si>
    <t>ELEMENT 1 — SUBSTRUCTURE (all work up to and including the ground-floor slab)</t>
  </si>
  <si>
    <t>Clear site of grass, shrubs, bush and small trees; grub up roots; fill with selected soil; remove debris to an approved dump (no burning — Tender 6.14 environmental management).</t>
  </si>
  <si>
    <t>SM</t>
  </si>
  <si>
    <t>Modified: 'burn debris' removed (environmental requirement)</t>
  </si>
  <si>
    <t>Excavate for column bases not exceeding 1.5 m from reduced level.</t>
  </si>
  <si>
    <t>CM</t>
  </si>
  <si>
    <t>Excavate for foundation trench not exceeding 1.5 m deep from reduced level.</t>
  </si>
  <si>
    <t>Return, fill and ram selected excavated material around foundations and below ground slabs in layers not exceeding 200 mm, compacted to 95% MDD.</t>
  </si>
  <si>
    <t>Surplus excavated material: load, wheel, spread and level on site where directed.</t>
  </si>
  <si>
    <t>200 mm hardcore bed in broken stone minimum 75 mm, blinded, under floor bed and verandah.</t>
  </si>
  <si>
    <t>Ditto, 100 mm under steps, ramps and landings (step-free access — Tender 6.6).</t>
  </si>
  <si>
    <t>50 mm sand blinding over hardcore.</t>
  </si>
  <si>
    <t>Anti-termite treatment (Termidor EC 25 or equal and approved) to hardcore surfaces, top of foundation walling, excavation bottoms and sides, and made-up ground (Tender 6.7/6.8 termite protection).</t>
  </si>
  <si>
    <t>PLAIN IN-SITU CONCRETE CLASS 20 (min. mix 1:2:4, 20 mm aggregate, 0.5 w/c) in:</t>
  </si>
  <si>
    <t>50 mm blinding under column bases and strip footings and to make up levels.</t>
  </si>
  <si>
    <t>VIBRATED IN-SITU REINFORCED CONCRETE CLASS 20 (20 mm aggregate, 0.5 w/c, min. 400 kg cement/m³) in:</t>
  </si>
  <si>
    <t>Column bases.</t>
  </si>
  <si>
    <t>Strip footings.</t>
  </si>
  <si>
    <t>Stub columns.</t>
  </si>
  <si>
    <t>Ground beams.</t>
  </si>
  <si>
    <t>600 mm wide splash apron.</t>
  </si>
  <si>
    <t>STEEL FABRIC REINFORCEMENT (A142 mesh, 2.22 kg/m²) in floor bed, verandah, splash aprons, ramps, landings, steps and stormwater channel, including tying wire and spacers:</t>
  </si>
  <si>
    <t>A142 fabric mesh.</t>
  </si>
  <si>
    <t>MILD STEEL ROUND BARS / HIGH-TENSILE RIBBED BARS, cut, bent, fixed:</t>
  </si>
  <si>
    <t>8 mm diameter mild steel bars.</t>
  </si>
  <si>
    <t>KG</t>
  </si>
  <si>
    <t>12 mm diameter high-tensile ribbed bars.</t>
  </si>
  <si>
    <t>FORMWORK to:</t>
  </si>
  <si>
    <t>Sides of column bases.</t>
  </si>
  <si>
    <t>Sides of strip footings.</t>
  </si>
  <si>
    <t>Sides of stub columns.</t>
  </si>
  <si>
    <t>Sides of ground beams.</t>
  </si>
  <si>
    <t>Vertical sides of ramp and landing, average 125 mm wide, cut to profile.</t>
  </si>
  <si>
    <t>Vertical sides of steps, average 150 mm girth.</t>
  </si>
  <si>
    <t>DAMP-PROOF MEMBRANE (Tender 6.7/6.8 damp-proofing):</t>
  </si>
  <si>
    <t>1000-gauge polythene DPM in one layer with 300 mm laps on blinded hardcore to floor bed, verandah, splash apron, ramps and landings.</t>
  </si>
  <si>
    <t>WALLING below ground:</t>
  </si>
  <si>
    <t>400 mm thick approved natural stone foundation walling in cement/sand (1:3) mortar.</t>
  </si>
  <si>
    <t>TOTAL — Element 1 Substructure — CARRIED TO COLLECTION</t>
  </si>
  <si>
    <t>ELEMENT 2 — REINFORCED CONCRETE FRAME</t>
  </si>
  <si>
    <t>VIBRATED IN-SITU REINFORCED CONCRETE CLASS 20 (20 mm aggregate, min. 400 kg cement/m³) in:</t>
  </si>
  <si>
    <t>Roof/ring beams.</t>
  </si>
  <si>
    <t>Lintels.</t>
  </si>
  <si>
    <t>Columns.</t>
  </si>
  <si>
    <t>STEEL REINFORCEMENT, cut, bent, hoisted and fixed, including tying wire and spacers:</t>
  </si>
  <si>
    <t>14 mm diameter high-tensile ribbed bars.</t>
  </si>
  <si>
    <t>Sides and soffits of ring/roof beams.</t>
  </si>
  <si>
    <t>Sides and soffits of lintels.</t>
  </si>
  <si>
    <t>Sides of columns.</t>
  </si>
  <si>
    <t>TOTAL — Element 2 RC frame — CARRIED TO COLLECTION</t>
  </si>
  <si>
    <t>ELEMENT 3 — WALLING</t>
  </si>
  <si>
    <t>Solid concrete blockwork 5.0 N/mm² (samples and laboratory test results before proceeding — Tender 6.15 material approvals), jointed and pointed in cement/sand (1:4) mortar, with double hoop-iron ties every fourth course (Tender 6.8 concrete-block walling):</t>
  </si>
  <si>
    <t>200 mm thick walls.</t>
  </si>
  <si>
    <t>200 mm concrete vent blocks (3.5 N/mm²) bedded, jointed and pointed in cement/sand (1:4) mortar, finished in coloured cement.</t>
  </si>
  <si>
    <t>TOTAL — Element 3 Walling — CARRIED TO COLLECTION</t>
  </si>
  <si>
    <t>ELEMENT 4 — ROOFING, CEILING AND RAINWATER DISPOSAL</t>
  </si>
  <si>
    <t>TIMBER TRUSSES — rates include gusset and base plates, stiffeners, bolts, cleats, drilling, concrete pockets, connections, treatment and painting, per the Contractor's approved structural design; trusses engineered for wind uplift; samples approved before mass production. The following in 4 No. trusses spanning approx. 9000 mm hoisted approx. 3500 mm above ground (Tender 6.8: steel or treated-timber trusses):</t>
  </si>
  <si>
    <t>150 x 50 mm treated top chords.</t>
  </si>
  <si>
    <t>LM</t>
  </si>
  <si>
    <t>Modified: 'treated' timber per Tender 6.8</t>
  </si>
  <si>
    <t>150 x 50 mm treated tie beams.</t>
  </si>
  <si>
    <t>150 x 50 mm treated ridge and valley members.</t>
  </si>
  <si>
    <t>100 x 50 mm treated struts and ties.</t>
  </si>
  <si>
    <t>100 x 50 mm purlins including 150 x 100 x 5 mm MS cleats on trusses.</t>
  </si>
  <si>
    <t>100 x 50 mm wall plate.</t>
  </si>
  <si>
    <t>200 x 200 x 5 mm MS plates with 4 holes for 16 mm anchor bolts.</t>
  </si>
  <si>
    <t>50 x 150 x 4 mm plates with 50 x 200 x 4 mm split cleats anchored into concrete pockets.</t>
  </si>
  <si>
    <t>12 mm diameter grade 4.6 anchor bolts 385 mm long with nuts and washers.</t>
  </si>
  <si>
    <t>ROOF COVERING — 28-gauge pre-painted IT5 profiled metal roofing sheets fixed to purlins with J-bolts:</t>
  </si>
  <si>
    <t>Sheeting laid sloping not exceeding 45° from horizontal.</t>
  </si>
  <si>
    <t>Ridge capping to match.</t>
  </si>
  <si>
    <t>Under-roof insulation to reduce internal heat gain (Tender 6.8) — reflective foil/insulation laid over purlins under sheeting.</t>
  </si>
  <si>
    <t>Added: Tender 6.8 under-roof insulation; qty taken as roof area; rate TBC</t>
  </si>
  <si>
    <t>200 x 25 mm wrot cypress fascia and barge boards fixed to trusses, three coats paint.</t>
  </si>
  <si>
    <t>Ceiling: 1200 x 2400 x 6 mm commercial plywood panels fixed to trusses, three coats paint — to all rooms except the server room.</t>
  </si>
  <si>
    <t>Modified: 'for classrooms' (school template) → 'all rooms'; panel size 240 mm corrected to 2400 mm — REVIEW</t>
  </si>
  <si>
    <t>Server-room ceiling: sealed, dust-free ceiling (e.g. moisture-resistant gypsum board, taped, sealed and painted), no water services above (Tender 6.8).</t>
  </si>
  <si>
    <t>Added: Tender 6.8 server-room finishes; area NOT SPECIFIED IN TENDER DOCUMENT – REVIEW REQUIRED</t>
  </si>
  <si>
    <t>RAINWATER DISPOSAL — uPVC gutters, downpipes and fittings (Marley or equal and approved) discharging to the stormwater drainage system (Tender 6.8):</t>
  </si>
  <si>
    <t>150 mm diameter gutters complete with brackets to timber fascia.</t>
  </si>
  <si>
    <t>Extra over for 150 mm gutter angles and swan-necks.</t>
  </si>
  <si>
    <t>Extra over for 150 mm stop ends.</t>
  </si>
  <si>
    <t>Extra over for 150 x 110 mm gutter outlets.</t>
  </si>
  <si>
    <t>110 mm diameter uPVC downpipes clipped to walls, cast below splash apron at bottom.</t>
  </si>
  <si>
    <t>Extra over for 110 mm x 90° bends.</t>
  </si>
  <si>
    <t>Extra over for 110 mm shoes cast below splash apron.</t>
  </si>
  <si>
    <t>Prepare, prime and apply three coats gloss oil paint to:</t>
  </si>
  <si>
    <t>Surfaces over 200 mm not exceeding 300 mm girth (fascia).</t>
  </si>
  <si>
    <t>Surfaces not exceeding 100 mm girth.</t>
  </si>
  <si>
    <t>110 mm diameter uPVC downpipes.</t>
  </si>
  <si>
    <t>Extra over for bends.</t>
  </si>
  <si>
    <t>Requires Review: 56 bends vs 10 bends in item above — original BOQ inconsistency</t>
  </si>
  <si>
    <t>Extra over for shoes.</t>
  </si>
  <si>
    <t>Requires Review: 18 shoes vs 10 shoes above — original BOQ inconsistency</t>
  </si>
  <si>
    <t>TOTAL — Element 4 Roofing and rainwater — CARRIED TO COLLECTION</t>
  </si>
  <si>
    <t>ELEMENT 5 — DOORS (Tender 6.8: security grilles/shutters and insect screening; solid-core/steel doors with access-controlled locks to server room and archive; fire-rated doors where required)</t>
  </si>
  <si>
    <t>Main-entrance aluminium-framed glazed double doors with safety glazing, frames, handles, locks, hinges, closers and ironmongery, complete.</t>
  </si>
  <si>
    <t>Internal flush doors with hardwood/metal frames, architraves, hinges, lever handles, locks, stops and ironmongery, complete.</t>
  </si>
  <si>
    <t>Fire-rated steel door and frame to the server room with fire-rated hardware, closer, lever hardware and lockset, prepared for the electronic access-control lock (Tender 6.8/6.9).</t>
  </si>
  <si>
    <t>Modified: prepared for access control per Tender 6.9</t>
  </si>
  <si>
    <t>Solid-core or steel door and frame to the archive/records room with lockset, prepared for the electronic access-control lock (Tender 6.8/6.9).</t>
  </si>
  <si>
    <t>Added: Tender 6.8 archive door; rate TBC</t>
  </si>
  <si>
    <t>External security shutters/grilles to external doors where required by the approved design.</t>
  </si>
  <si>
    <t>Added: Tender 6.8; extent NOT SPECIFIED IN TENDER DOCUMENT – REVIEW REQUIRED</t>
  </si>
  <si>
    <t>TOTAL — Element 5 Doors — CARRIED TO COLLECTION</t>
  </si>
  <si>
    <t>ELEMENT 6 — WINDOWS</t>
  </si>
  <si>
    <t>Powder-coated aluminium-framed glazed windows, sliding/casement, with clear glazing, handles, locks, stays, seals, perimeter sealant and accessories, complete.</t>
  </si>
  <si>
    <t>Burglar-proof steel security grilles to windows/openings, welded, anti-corrosion treated and painted, complete.</t>
  </si>
  <si>
    <t>Insect screening to all openable windows and external doors (Tender 6.8) — aluminium/fibreglass mesh in frames.</t>
  </si>
  <si>
    <t>Added: Tender 6.8; qty taken as window area; rate TBC</t>
  </si>
  <si>
    <t>TOTAL — Element 6 Windows — CARRIED TO COLLECTION</t>
  </si>
  <si>
    <t>ELEMENT 7 — WALL FINISHES</t>
  </si>
  <si>
    <t>EXTERNAL — cement and washed sand (1:3) render, trowelled smooth:</t>
  </si>
  <si>
    <t>20 mm two-layer render to walls with flattened tyrolean finish in cement/washed sand (1:2).</t>
  </si>
  <si>
    <t>Ditto to external skirting, average 200–300 mm wide.</t>
  </si>
  <si>
    <t>EXTERNAL PAINTING — prepare and apply three coats first-grade weatherguard emulsion (waterproofing and damp-proofing appropriate to the climate — Tender 6.8):</t>
  </si>
  <si>
    <t>Rendered/tyrolean walls and concrete surfaces.</t>
  </si>
  <si>
    <t>Unit Revised: LM → SM (area = render area)</t>
  </si>
  <si>
    <t>Skirting 200–300 mm girth, external.</t>
  </si>
  <si>
    <t>INTERNAL LIME PLASTER — first coat cement/lime/sand (1:2:9), second coat cement/lime putty/sand (1:1:6), steel-trowelled smooth:</t>
  </si>
  <si>
    <t>12 mm two-coat plaster to walls.</t>
  </si>
  <si>
    <t>Unit Revised: LM → SM</t>
  </si>
  <si>
    <t>Plaster to internal skirting 200–300 mm girth.</t>
  </si>
  <si>
    <t>Unit Revised: SM → LM</t>
  </si>
  <si>
    <t>INTERNAL PAINTING — one mist coat and three coats silk vinyl emulsion on:</t>
  </si>
  <si>
    <t>Plastered wall surfaces.</t>
  </si>
  <si>
    <t>Skirting 200–300 mm girth, internal.</t>
  </si>
  <si>
    <t>Server room: sealed, dust-free wall finish — anti-dust epoxy/acrylic sealer coating over plaster (Tender 6.8).</t>
  </si>
  <si>
    <t>Added: Tender 6.8; area NOT SPECIFIED IN TENDER DOCUMENT – REVIEW REQUIRED</t>
  </si>
  <si>
    <t>TOTAL — Element 7 Wall finishes — CARRIED TO COLLECTION</t>
  </si>
  <si>
    <t>ELEMENT 8 — FLOOR FINISHES</t>
  </si>
  <si>
    <t>VIBRATED IN-SITU REINFORCED CONCRETE CLASS 20 in:</t>
  </si>
  <si>
    <t>125 mm thick ground-floor slab.</t>
  </si>
  <si>
    <t>Aligned: original formula 665 SM x 0.125 retained</t>
  </si>
  <si>
    <t>Extra over floor bed for 25 mm power-floated topping with hardener, bonding agent and 25 mm ebonite strips at 2 x 2 m grid — floors generally, verandah, ramps and steps.</t>
  </si>
  <si>
    <t>150 x 25 mm cement/sand (1:3) verandah skirting, square top and coved bottom.</t>
  </si>
  <si>
    <t>Ceramic floor tiles on cement/sand screed with matching skirting, to offices, reception, meeting/training room, corridors and sanitary areas per Schedule of Finishes.</t>
  </si>
  <si>
    <t>Modified: now included in element total (was excluded from original SUM range)</t>
  </si>
  <si>
    <t>Raised access floor to the server room: 600 x 600 mm steel-encapsulated panels on adjustable pedestals, anti-static HPL finish, ramp/step at threshold, cut-outs for cabling (Tender 6.6/6.8).</t>
  </si>
  <si>
    <t>Added: Tender 6.8 raised floor; area NOT SPECIFIED IN TENDER DOCUMENT – REVIEW REQUIRED</t>
  </si>
  <si>
    <t>TOTAL — Element 8 Floor finishes — CARRIED TO COLLECTION</t>
  </si>
  <si>
    <t>ELEMENT 9 — ELECTRICAL INSTALLATION WORKS (Tender 6.9). Generator, ATS and UPS are supplied under Part A2 and installed/commissioned under Parts A4/A5.</t>
  </si>
  <si>
    <t>All materials supplied, delivered, installed, connected, tested and commissioned complete with fixing, mounting and terminating accessories per the approved design; suitable for the 415/240 V 50 Hz system; underground cables include excavation, sand bedding, ducts and backfilling; indoor cables concealed in conduits/trunking; fire detection fully addressable; installation tested to IEC 60364 / current IET Wiring Regulations (Tender 6.4) and witnessed by the Supervisor.</t>
  </si>
  <si>
    <t>Connection to the mains supply as shown on the electrical Drawings, including metering, main incomer and supply-authority requirements (Tender 6.9).</t>
  </si>
  <si>
    <t>Added: Tender 6.9 mains connection; availability per Annex G; rate TBC</t>
  </si>
  <si>
    <t>Main LV distribution board (MDB) with MCCBs, MCBs, residual-current protection, surge protection, busbars, metering, enclosure and accessories, with ATS incomer provision.</t>
  </si>
  <si>
    <t>Modified: RCD protection added per Tender 6.9</t>
  </si>
  <si>
    <t>Sub-distribution boards with breakers, RCDs, surge protection, busbars, neutral/earth bars and accessories — including a dedicated UPS-fed board for the server room, cooling and ICT equipment (Tender 6.9 dedicated circuits).</t>
  </si>
  <si>
    <t>Modified: dedicated server-room/UPS board included in 3 No. — REVIEW</t>
  </si>
  <si>
    <t>Distribution-board feeder cables with glands, lugs, terminations and supports.</t>
  </si>
  <si>
    <t>Unit Revised: NO → ITEM</t>
  </si>
  <si>
    <t>Cable containment: trunking and cable trays with supports and accessories, separate from ICT containment.</t>
  </si>
  <si>
    <t>POWER AND SOCKET OUTLETS:</t>
  </si>
  <si>
    <t>Twin 13 A switched socket outlets, flush, with wiring and accessories.</t>
  </si>
  <si>
    <t>Dedicated 13 A socket outlets for IT/server equipment on UPS-fed circuits.</t>
  </si>
  <si>
    <t>Modified: UPS-fed per Tender 6.9</t>
  </si>
  <si>
    <t>Weatherproof external socket outlets.</t>
  </si>
  <si>
    <t>Isolator switches for dedicated equipment (AC units, precision cooling, pumps).</t>
  </si>
  <si>
    <t>LIGHTING (internal LED lighting, external and perimeter security lighting — Tender 6.9):</t>
  </si>
  <si>
    <t>LED recessed/panel light fittings approx. 36–40 W with drivers and accessories.</t>
  </si>
  <si>
    <t>LED surface-mounted light fittings for service areas.</t>
  </si>
  <si>
    <t>LED external/security light fittings to building perimeter.</t>
  </si>
  <si>
    <t>LED perimeter/fence security lighting on poles or wall brackets with photocell control (Tender 6.6/6.9).</t>
  </si>
  <si>
    <t>Added: Tender 6.6 perimeter external lighting; qty NOT SPECIFIED IN TENDER DOCUMENT – REVIEW REQUIRED</t>
  </si>
  <si>
    <t>Lighting switches, 1-way/2-way as required.</t>
  </si>
  <si>
    <t>Lighting control wiring, conduits and accessories.</t>
  </si>
  <si>
    <t>WIRING AND CONDUITING:</t>
  </si>
  <si>
    <t>PVC/LSZH conduits, concealed or surface, with bends, boxes, saddles and accessories.</t>
  </si>
  <si>
    <t>Lighting-circuit wiring complete with cables, conduits and terminations.</t>
  </si>
  <si>
    <t>Socket/power-circuit wiring complete with cables, conduits and terminations.</t>
  </si>
  <si>
    <t>Sub-main cables between MDB and distribution boards.</t>
  </si>
  <si>
    <t>Cable glands, lugs, ferrules, connectors, junction boxes and miscellaneous accessories.</t>
  </si>
  <si>
    <t>Requires Review: USD 10,000 lump for sundries appears high relative to the installation — REVIEW rate</t>
  </si>
  <si>
    <t>GENERATOR AND ATS BUILDER'S WORK AND CABLING (equipment under Part A2):</t>
  </si>
  <si>
    <t>Generator-to-ATS/MDB power cable, glands, lugs and terminations.</t>
  </si>
  <si>
    <t>Reinforced-concrete generator plinth, secure ventilated enclosure/canopy base, exhaust routing and bunded fuel-storage area (Tender 6.9).</t>
  </si>
  <si>
    <t>Added: Tender 6.9 generator location; rate TBC</t>
  </si>
  <si>
    <t>EARTHING AND LIGHTNING PROTECTION (Tender 6.9):</t>
  </si>
  <si>
    <t>Main building earthing system: electrodes, earth pits, copper/GI conductors and connections.</t>
  </si>
  <si>
    <t>Dedicated clean earth for the server room and ICT equipment, bonded to the main earth (Tender 6.9).</t>
  </si>
  <si>
    <t>Added: Tender 6.9 clean earth; rate TBC</t>
  </si>
  <si>
    <t>Equipotential bonding to MDB, DBs and metallic services.</t>
  </si>
  <si>
    <t>Lightning-protection system: air terminals, down conductors, earth electrodes, test clamps and accessories.</t>
  </si>
  <si>
    <t>EMERGENCY AND SAFETY LIGHTING:</t>
  </si>
  <si>
    <t>Emergency LED fittings with integral battery backup.</t>
  </si>
  <si>
    <t>Illuminated EXIT signs with battery backup (fire-exit signage — Tender 6.9).</t>
  </si>
  <si>
    <t>External emergency/security lighting and controls.</t>
  </si>
  <si>
    <t>TOTAL — Element 9 Electrical works — CARRIED TO COLLECTION</t>
  </si>
  <si>
    <t>ELEMENT 10 — WATER SUPPLY, SANITATION AND DRAINAGE (Tender 6.10)</t>
  </si>
  <si>
    <t>Borehole: drilling, casing, screening, gravel pack, development and test pumping, wellhead, submersible pump, rising main, cabling and controls, with water-quality test — where the borehole is the water source per the mechanical Drawings.</t>
  </si>
  <si>
    <t>Added: Tender 6.10; depth/yield NOT SPECIFIED IN TENDER DOCUMENT – REVIEW REQUIRED; delete if network connection applies</t>
  </si>
  <si>
    <t>Connection to the municipal/private water network with meter and isolation valve — where applicable per the mechanical Drawings.</t>
  </si>
  <si>
    <t>Added: Tender 6.10 alternative source; rate TBC</t>
  </si>
  <si>
    <t>Water storage: elevated and/or ground storage tank(s) with support structure, booster/transfer pump, float controls, pipework and valves (Tender 6.6/6.10).</t>
  </si>
  <si>
    <t>Added: capacity NOT SPECIFIED IN TENDER DOCUMENT – REVIEW REQUIRED</t>
  </si>
  <si>
    <t>Piped water supply: cold-water piping, valves, meters and fittings to sanitary facilities and external taps (retained from original 'Piped supply systems').</t>
  </si>
  <si>
    <t>Modified: description aligned; rate retained but REVIEW (was a lump 'as per drawings')</t>
  </si>
  <si>
    <t>Sanitary fittings: WCs, wash-hand basins, urinals, taps, mirrors, dispensers and accessories for male, female and accessible facilities, including accessible WC grab rails and step-free access (Tender 6.6/6.10).</t>
  </si>
  <si>
    <t>Added: numbers of fittings NOT SPECIFIED IN TENDER DOCUMENT – REVIEW REQUIRED</t>
  </si>
  <si>
    <t>Foul drainage and disposal: sanitary drainage pipes, fittings, traps, manholes, cleanouts and septic tank with soakaway or connection to sewer as applicable (retained from original 'Disposal systems', aligned).</t>
  </si>
  <si>
    <t>Modified: septic tank/soakaway explicit; rate retained but REVIEW</t>
  </si>
  <si>
    <t>Stormwater drainage: surface channels, gullies, pipes and outfall for roof, hardstanding and site — discharge to an approved outfall with levels set to flood risk (Tender 6.7 Jowhar).</t>
  </si>
  <si>
    <t>Added: Tender 6.10; extent NOT SPECIFIED IN TENDER DOCUMENT – REVIEW REQUIRED</t>
  </si>
  <si>
    <t>TOTAL — Element 10 Water and sanitation — CARRIED TO COLLECTION</t>
  </si>
  <si>
    <t>ELEMENT 11 — EXTERNAL WORKS AND PERIMETER SECURITY (Tender 6.6/6.8)</t>
  </si>
  <si>
    <t>Perimeter wall or fence to the height and type in the approved design.</t>
  </si>
  <si>
    <t>Added: type/height/length NOT SPECIFIED IN TENDER DOCUMENT – REVIEW REQUIRED</t>
  </si>
  <si>
    <t>Vehicle gate, steel, with locks.</t>
  </si>
  <si>
    <t>Added: Tender 6.6; rate TBC</t>
  </si>
  <si>
    <t>Pedestrian gate, steel, with lock.</t>
  </si>
  <si>
    <t>Guard post / security screening point at the main gate, complete with finishes, door, window, lighting and power.</t>
  </si>
  <si>
    <t>Added: Tender 6.6; size NOT SPECIFIED IN TENDER DOCUMENT – REVIEW REQUIRED</t>
  </si>
  <si>
    <t>Car park and hardstanding: sub-base, base and surfacing with kerbs and markings.</t>
  </si>
  <si>
    <t>Paved paths and step-free access routes.</t>
  </si>
  <si>
    <t>Added: NOT SPECIFIED IN TENDER DOCUMENT – REVIEW REQUIRED</t>
  </si>
  <si>
    <t>Landscaping with drought-tolerant planting and topsoil.</t>
  </si>
  <si>
    <t>Building identification signage in English and Somali as instructed by the Employer (Tender 6.8).</t>
  </si>
  <si>
    <t>Added: rate TBC</t>
  </si>
  <si>
    <t>TOTAL — Element 11 External works — CARRIED TO COLLECTION</t>
  </si>
  <si>
    <t>COLLECTION — PART A0–A1 — JOWHAR DESIGN AND WORKS</t>
  </si>
  <si>
    <t>A0 Detailed design</t>
  </si>
  <si>
    <t>Element 1 Substructure</t>
  </si>
  <si>
    <t>Element 2 RC frame</t>
  </si>
  <si>
    <t>Element 3 Walling</t>
  </si>
  <si>
    <t>Element 4 Roofing and rainwater</t>
  </si>
  <si>
    <t>Element 5 Doors</t>
  </si>
  <si>
    <t>Element 6 Windows</t>
  </si>
  <si>
    <t>Element 7 Wall finishes</t>
  </si>
  <si>
    <t>Element 8 Floor finishes</t>
  </si>
  <si>
    <t>Element 9 Electrical works</t>
  </si>
  <si>
    <t>Element 10 Water and sanitation</t>
  </si>
  <si>
    <t>Element 11 External works</t>
  </si>
  <si>
    <t>TOTAL — PART A0–A1 — JOWHAR DESIGN AND WORKS — CARRIED TO SUMMARY</t>
  </si>
  <si>
    <t>PART A — JOWHAR IMC — A2 SUPPLIES: HARDWARE, SOFTWARE AND TOOLS (Component B)</t>
  </si>
  <si>
    <t>All equipment new, of current production, supported by the manufacturer in the region, with manufacturer's warranty (min. 12 months), manuals and datasheets; licences in the Employer's name (Tender 6.12). Ratings and quantities per Annex B — where Annex B does not yet state them they are marked TBC.</t>
  </si>
  <si>
    <t>A2.1  BACKUP POWER (Tender 6.9)</t>
  </si>
  <si>
    <t>Standby diesel generator set, rating per Annex B, sound-attenuated canopy, automatic start on mains failure, control panel, starter battery, exhaust, base/day fuel tank of capacity per Annex B, and accessories.</t>
  </si>
  <si>
    <t>Modified: sound-attenuated canopy, auto-start and fuel tank added per Tender 6.9; rating not specified — rate REVIEW</t>
  </si>
  <si>
    <t>Automatic transfer switch (ATS) with enclosure, controls and load-shedding provision for non-essential circuits.</t>
  </si>
  <si>
    <t>UPS, on-line double-conversion, rating and autonomy per Annex B, sealed maintenance-free batteries, bypass and monitoring, for the server room and critical loads.</t>
  </si>
  <si>
    <t>Added: Tender 6.9; rating NOT SPECIFIED IN TENDER DOCUMENT – REVIEW REQUIRED</t>
  </si>
  <si>
    <t>TOTAL — A2.1 Backup power — CARRIED TO COLLECTION</t>
  </si>
  <si>
    <t>A2.2  AIR-CONDITIONING AND PRECISION COOLING (Tender 6.9)</t>
  </si>
  <si>
    <t>Precision-cooling units for the server room sized to the IT heat load, N+1 redundancy, with temperature/humidity monitoring and alarms.</t>
  </si>
  <si>
    <t>Added: number/capacity NOT SPECIFIED IN TENDER DOCUMENT – REVIEW REQUIRED</t>
  </si>
  <si>
    <t>Split air-conditioning units for offices, workstation area, meeting/training room and reception, capacities per mechanical Drawings.</t>
  </si>
  <si>
    <t>TOTAL — A2.2 Cooling — CARRIED TO COLLECTION</t>
  </si>
  <si>
    <t>A2.3  FIRE DETECTION AND SUPPRESSION (Tender 6.9)</t>
  </si>
  <si>
    <t>Addressable fire detection and alarm system: control panel at reception/guard post, detectors, manual call points, sounders, cabling and batteries, zoned per the approved design.</t>
  </si>
  <si>
    <t>Added: number of devices NOT SPECIFIED IN TENDER DOCUMENT – REVIEW REQUIRED</t>
  </si>
  <si>
    <t>Clean-agent (gaseous) suppression system for the server room with cylinders, nozzles, pipework, pre-discharge warning, abort switch and interlocks to cooling and power; agent per mechanical Specifications.</t>
  </si>
  <si>
    <t>Added: agent/room volume NOT SPECIFIED IN TENDER DOCUMENT – REVIEW REQUIRED</t>
  </si>
  <si>
    <t>Portable fire extinguishers of appropriate type with brackets and signage, to all areas.</t>
  </si>
  <si>
    <t>Added: number NOT SPECIFIED IN TENDER DOCUMENT – REVIEW REQUIRED</t>
  </si>
  <si>
    <t>TOTAL — A2.3 Fire — CARRIED TO COLLECTION</t>
  </si>
  <si>
    <t>A2.4  SECURITY SYSTEMS (Tender 6.9)</t>
  </si>
  <si>
    <t>CCTV system: cameras covering perimeter, gates, entrances, reception, workstation area and server-room door; network video recorder with not less than 30 days' retention; monitoring display at guard post/reception; cabling and PoE.</t>
  </si>
  <si>
    <t>Added: number of cameras NOT SPECIFIED IN TENDER DOCUMENT – REVIEW REQUIRED</t>
  </si>
  <si>
    <t>Electronic access-control system at the main entrance, server room and archive: controllers, readers, electric locks, door hardware, cards/credentials and software with audit logging.</t>
  </si>
  <si>
    <t>DOOR</t>
  </si>
  <si>
    <t>Added: Tender 6.9: three controlled doors; rate TBC</t>
  </si>
  <si>
    <t>TOTAL — A2.4 Security — CARRIED TO COLLECTION</t>
  </si>
  <si>
    <t>A2.5  SERVER ROOM, NETWORK AND ICT HARDWARE (Tender 6.11/6.12)</t>
  </si>
  <si>
    <t>Lockable 42U server racks with PDUs fed from the UPS, cable management and accessories.</t>
  </si>
  <si>
    <t>Environmental monitoring (temperature, humidity, water leak, door) with alarms.</t>
  </si>
  <si>
    <t>Rack servers.</t>
  </si>
  <si>
    <t>Added: specification/number NOT SPECIFIED IN TENDER DOCUMENT – REVIEW REQUIRED</t>
  </si>
  <si>
    <t>Network-attached storage or SAN.</t>
  </si>
  <si>
    <t>Backup device/media.</t>
  </si>
  <si>
    <t>Rack-mounted KVM.</t>
  </si>
  <si>
    <t>Core/distribution switches.</t>
  </si>
  <si>
    <t>Edge/access switches (PoE).</t>
  </si>
  <si>
    <t>Firewall/router.</t>
  </si>
  <si>
    <t>Wi-Fi access points covering all working areas.</t>
  </si>
  <si>
    <t>Patch panels, patch cords and rack accessories.</t>
  </si>
  <si>
    <t>GIS/data-processing workstations, high specification, with dual monitors.</t>
  </si>
  <si>
    <t>Office desktop computers with monitors.</t>
  </si>
  <si>
    <t>Laptops.</t>
  </si>
  <si>
    <t>Multifunction printers/copiers.</t>
  </si>
  <si>
    <t>Large-format plotter/scanner for maps (if required by Annex B).</t>
  </si>
  <si>
    <t>Document scanner.</t>
  </si>
  <si>
    <t>Meeting/training room AV: projector or large-format display, screen, sound system, video-conferencing unit.</t>
  </si>
  <si>
    <t>TOTAL — A2.5 ICT hardware — CARRIED TO COLLECTION</t>
  </si>
  <si>
    <t>A2.6  SOFTWARE AND LICENCES (Tender 6.11/6.12) — licences issued in the Employer's name</t>
  </si>
  <si>
    <t>Server operating systems and client access licences.</t>
  </si>
  <si>
    <t>Workstation operating systems.</t>
  </si>
  <si>
    <t>Database software.</t>
  </si>
  <si>
    <t>GIS software (desktop and server) and data-analysis software.</t>
  </si>
  <si>
    <t>Office productivity suite.</t>
  </si>
  <si>
    <t>Antivirus/endpoint security.</t>
  </si>
  <si>
    <t>Backup software.</t>
  </si>
  <si>
    <t>TOTAL — A2.6 Software — CARRIED TO COLLECTION</t>
  </si>
  <si>
    <t>A2.7  TOOLS FOR DATA COLLECTION AND ANALYSIS (Tender 6.12)</t>
  </si>
  <si>
    <t>Handheld GPS units.</t>
  </si>
  <si>
    <t>Field data-collection tablets / rugged devices with protective cases.</t>
  </si>
  <si>
    <t>Survey and measurement tools for field data collection.</t>
  </si>
  <si>
    <t>External storage drives and media.</t>
  </si>
  <si>
    <t>TOTAL — A2.7 Data-collection tools — CARRIED TO COLLECTION</t>
  </si>
  <si>
    <t>A2.8  SPARE PARTS AND CONSUMABLES (Tender 6.12/6.18)</t>
  </si>
  <si>
    <t>Manufacturers' recommended spare parts and consumables for the first 12 months of operation for generator, UPS, cooling, fire, security and ICT systems, with spare-parts list and local supplier contacts.</t>
  </si>
  <si>
    <t>TOTAL — A2.8 Spares — CARRIED TO COLLECTION</t>
  </si>
  <si>
    <t>COLLECTION — PART A2 — JOWHAR SUPPLIES</t>
  </si>
  <si>
    <t>A2.1 Backup power</t>
  </si>
  <si>
    <t>A2.2 Cooling</t>
  </si>
  <si>
    <t>A2.3 Fire</t>
  </si>
  <si>
    <t>A2.4 Security</t>
  </si>
  <si>
    <t>A2.5 ICT hardware</t>
  </si>
  <si>
    <t>A2.6 Software</t>
  </si>
  <si>
    <t>A2.7 Data-collection tools</t>
  </si>
  <si>
    <t>A2.8 Spares</t>
  </si>
  <si>
    <t>TOTAL — PART A2 — JOWHAR SUPPLIES — CARRIED TO SUMMARY</t>
  </si>
  <si>
    <t>PART A — JOWHAR IMC — A3 FURNITURE AND OFFICE FITTINGS (Component C, Tender 6.13)</t>
  </si>
  <si>
    <t>Commercial/office-grade furniture for continuous institutional use; laminated/veneered moisture-resistant tops with sealed edges; powder-coated steel or hardwood frames; cleanable upholstery; all cabinets/pedestals/lockers lockable with two keys, keyed differently and recorded in a key schedule; delivered assembled or assembled on site, levelled and fixed; min. 12-month warranty; every item asset-tagged. Quantities per Annex B / furniture layout — TBC where not yet stated.</t>
  </si>
  <si>
    <t>A3.1  OFFICES (technical and administrative staff)</t>
  </si>
  <si>
    <t>Office desk with lockable drawer pedestal.</t>
  </si>
  <si>
    <t>Added: Tender 6.13; qty per Annex B/furniture layout</t>
  </si>
  <si>
    <t>Ergonomic office chair: height adjustment, tilt, lumbar support, armrests, swivel.</t>
  </si>
  <si>
    <t>Visitor chair.</t>
  </si>
  <si>
    <t>Lockable steel filing cabinet.</t>
  </si>
  <si>
    <t>Bookshelf/storage cabinet.</t>
  </si>
  <si>
    <t>TOTAL — A3.1 Offices (Technical And Administrative Staff) — CARRIED TO COLLECTION</t>
  </si>
  <si>
    <t>A3.2  GIS / DATA-PROCESSING WORKSTATION AREA</t>
  </si>
  <si>
    <t>Staff workstation/computer table sized for dual monitors, with cable management and CPU holder.</t>
  </si>
  <si>
    <t>Ergonomic operator chair.</t>
  </si>
  <si>
    <t>Mobile pedestal, lockable.</t>
  </si>
  <si>
    <t>Shared lockable storage unit.</t>
  </si>
  <si>
    <t>TOTAL — A3.2 Gis / Data-Processing Workstation Area — CARRIED TO COLLECTION</t>
  </si>
  <si>
    <t>A3.3  MEETING / TRAINING ROOM</t>
  </si>
  <si>
    <t>Modular meeting/conference table for the number of persons on the furniture layout.</t>
  </si>
  <si>
    <t>Meeting/training chairs, stackable.</t>
  </si>
  <si>
    <t>Presenter's table/lectern.</t>
  </si>
  <si>
    <t>Whiteboard and flip-chart stand.</t>
  </si>
  <si>
    <t>Storage cabinet for training materials.</t>
  </si>
  <si>
    <t>TOTAL — A3.3 Meeting / Training Room — CARRIED TO COLLECTION</t>
  </si>
  <si>
    <t>A3.4  RECEPTION / WAITING AREA</t>
  </si>
  <si>
    <t>Reception desk/counter with lockable storage.</t>
  </si>
  <si>
    <t>Receptionist chair.</t>
  </si>
  <si>
    <t>Visitor seating: waiting benches/sofa units.</t>
  </si>
  <si>
    <t>Coffee table.</t>
  </si>
  <si>
    <t>Notice board.</t>
  </si>
  <si>
    <t>TOTAL — A3.4 Reception / Waiting Area — CARRIED TO COLLECTION</t>
  </si>
  <si>
    <t>A3.5  SERVER / ICT ROOM (racks are under Part A2)</t>
  </si>
  <si>
    <t>Technician's worktable.</t>
  </si>
  <si>
    <t>Technician's stool/chair.</t>
  </si>
  <si>
    <t>Lockable storage cabinet for ICT spares, tools and media.</t>
  </si>
  <si>
    <t>Wall-mounted document holder for network documentation.</t>
  </si>
  <si>
    <t>TOTAL — A3.5 Server / Ict Room (Racks Are Under Part A2) — CARRIED TO COLLECTION</t>
  </si>
  <si>
    <t>A3.6  ARCHIVE / RECORDS STORAGE</t>
  </si>
  <si>
    <t>Heavy-duty steel shelving bays.</t>
  </si>
  <si>
    <t>Lockable steel filing/storage cabinet.</t>
  </si>
  <si>
    <t>Map/plan cabinet (if required by Annex B).</t>
  </si>
  <si>
    <t>Step stool/ladder.</t>
  </si>
  <si>
    <t>Sorting worktable.</t>
  </si>
  <si>
    <t>TOTAL — A3.6 Archive / Records Storage — CARRIED TO COLLECTION</t>
  </si>
  <si>
    <t>A3.7  GUARD POST</t>
  </si>
  <si>
    <t>Desk/counter.</t>
  </si>
  <si>
    <t>Chair.</t>
  </si>
  <si>
    <t>Lockable cabinet.</t>
  </si>
  <si>
    <t>TOTAL — A3.7 Guard Post — CARRIED TO COLLECTION</t>
  </si>
  <si>
    <t>A3.8  ANCILLARY</t>
  </si>
  <si>
    <t>Staff lockers.</t>
  </si>
  <si>
    <t>Kitchenette/tea-point units and fittings where shown on the approved design.</t>
  </si>
  <si>
    <t>Waste bins.</t>
  </si>
  <si>
    <t>Window blinds/curtains to all offices and the meeting room.</t>
  </si>
  <si>
    <t>Wall clocks.</t>
  </si>
  <si>
    <t>First-aid cabinet.</t>
  </si>
  <si>
    <t>TOTAL — A3.8 Ancillary — CARRIED TO COLLECTION</t>
  </si>
  <si>
    <t>COLLECTION — PART A3 — JOWHAR FURNITURE</t>
  </si>
  <si>
    <t>A3.1 Offices (Technical And Administrative Staff)</t>
  </si>
  <si>
    <t>A3.2 Gis / Data-Processing Workstation Area</t>
  </si>
  <si>
    <t>A3.3 Meeting / Training Room</t>
  </si>
  <si>
    <t>A3.4 Reception / Waiting Area</t>
  </si>
  <si>
    <t>A3.5 Server / Ict Room (Racks Are Under Part A2)</t>
  </si>
  <si>
    <t>A3.6 Archive / Records Storage</t>
  </si>
  <si>
    <t>A3.7 Guard Post</t>
  </si>
  <si>
    <t>A3.8 Ancillary</t>
  </si>
  <si>
    <t>TOTAL — PART A3 — JOWHAR FURNITURE — CARRIED TO SUMMARY</t>
  </si>
  <si>
    <t>PART A — JOWHAR IMC — A4 INSTALLATION AND INTEGRATION (Component D, Tender 6.11/6.17)</t>
  </si>
  <si>
    <t>Installation, integration, configuration and interconnection of all Equipment and systems into a functioning whole, by trained personnel to manufacturers' instructions, coordinated across trades (suppression interlocks, UPS-fed cooling controls, ATS signalling).</t>
  </si>
  <si>
    <t>A4.1  STRUCTURED CABLING (Tender 6.11)</t>
  </si>
  <si>
    <t>Category 6A horizontal cabling from server-room patch panels to data outlets in every office, workstation position, meeting/training room, reception and guard post, including outlets, faceplates, labelling and containment separate from power — per outlet point.</t>
  </si>
  <si>
    <t>POINT</t>
  </si>
  <si>
    <t>Added: outlets per room NOT SPECIFIED IN TENDER DOCUMENT – REVIEW REQUIRED</t>
  </si>
  <si>
    <t>Fibre-optic backbone where shown on the ICT Drawings, with termination, patching and testing.</t>
  </si>
  <si>
    <t>External ducting to the perimeter/guard post for data and CCTV cabling.</t>
  </si>
  <si>
    <t>ICT containment (trunking, trays, conduits), separated from power cabling.</t>
  </si>
  <si>
    <t>Certification testing of every link with a calibrated tester; test results, labelling schedule and as-built cabling schematics.</t>
  </si>
  <si>
    <t>TOTAL — A4.1 Structured cabling — CARRIED TO COLLECTION</t>
  </si>
  <si>
    <t>A4.2  SERVER-ROOM FIT-OUT AND INTEGRATION</t>
  </si>
  <si>
    <t>Installation of racks, PDUs, environmental monitoring, cable management; coordination with raised floor, cooling, suppression, access control and clean earth.</t>
  </si>
  <si>
    <t>Installation of servers, storage, backup device and KVM; installation of operating systems, database, GIS and analysis software; configuration and hardening.</t>
  </si>
  <si>
    <t>TOTAL — A4.2 Server room — CARRIED TO COLLECTION</t>
  </si>
  <si>
    <t>A4.3  NETWORK AND CONNECTIVITY</t>
  </si>
  <si>
    <t>Installation and configuration of switches, firewall/router and Wi-Fi: VLANs, addressing, basic security, internet termination point; network documentation.</t>
  </si>
  <si>
    <t>Installation and configuration of workstations, laptops, printers/plotter, scanner and meeting-room AV; user set-up.</t>
  </si>
  <si>
    <t>Configuration of data-collection tools and their synchronisation with the server platform; coordination with FAO SWALIM for application software and data migration.</t>
  </si>
  <si>
    <t>TOTAL — A4.3 Network — CARRIED TO COLLECTION</t>
  </si>
  <si>
    <t>A4.4  BUILDING-SERVICES EQUIPMENT INSTALLATION</t>
  </si>
  <si>
    <t>Installation of the standby generator, ATS and UPS, including connection, interlocks and controls.</t>
  </si>
  <si>
    <t>Modified: original 'generator connection, testing and commissioning' split: installation here, commissioning under A5 — REVIEW rate</t>
  </si>
  <si>
    <t>Installation of precision-cooling and split AC units with pipework, drains, controls and electrical connection.</t>
  </si>
  <si>
    <t>Installation of fire detection/alarm and clean-agent suppression systems with interlocks to cooling and power.</t>
  </si>
  <si>
    <t>Installation of CCTV and access-control systems, including door hardware and integration with the fire alarm for egress.</t>
  </si>
  <si>
    <t>Installation of water-supply pumps, tanks and controls.</t>
  </si>
  <si>
    <t>TOTAL — A4.4 Equipment installation — CARRIED TO COLLECTION</t>
  </si>
  <si>
    <t>COLLECTION — PART A4 — JOWHAR INSTALLATION AND INTEGRATION</t>
  </si>
  <si>
    <t>A4.1 Structured cabling</t>
  </si>
  <si>
    <t>A4.2 Server room</t>
  </si>
  <si>
    <t>A4.3 Network</t>
  </si>
  <si>
    <t>A4.4 Equipment installation</t>
  </si>
  <si>
    <t>TOTAL — PART A4 — JOWHAR INSTALLATION AND INTEGRATION — CARRIED TO SUMMARY</t>
  </si>
  <si>
    <t>PART A — JOWHAR IMC — A5 SERVICES: TESTING, COMMISSIONING, DOCUMENTATION, HANDOVER AND MAINTENANCE SUPPORT (Component E, Tender 6.17–6.20)</t>
  </si>
  <si>
    <t>A5.1  TESTING AND COMMISSIONING (Tender 6.17)</t>
  </si>
  <si>
    <t>Pre-commissioning inspections and static tests: insulation resistance, earth resistance and lightning-protection tests, polarity, pressure tests, cable certification.</t>
  </si>
  <si>
    <t>Modified: original 'testing of earth resistance and LPS' (USD 300) absorbed here — REVIEW rate for wider scope</t>
  </si>
  <si>
    <t>Functional tests per system: generator load test (load bank or building load), ATS transfer/re-transfer, UPS autonomy on battery, cooling capacity and alarms, fire zone tests and suppression integrity test without discharge, CCTV/access-control tests, water-supply and pump tests.</t>
  </si>
  <si>
    <t>Integrated systems test: simulated mains failure with server room loaded (ATS/generator/UPS and cooling continuity), fire/suppression interlocks, and end-to-end functional demonstration of the IMC (field data captured, transferred, processed, analysed and disseminated) witnessed by FAO SWALIM.</t>
  </si>
  <si>
    <t>Added: Tender 6.17 'fully functional'; rate TBC</t>
  </si>
  <si>
    <t>Witnessed acceptance tests with the Supervisor and Employer/SWALIM; signed test certificates; snagging and completion of snag list.</t>
  </si>
  <si>
    <t>TOTAL — A5.1 Testing and commissioning — CARRIED TO COLLECTION</t>
  </si>
  <si>
    <t>A5.2  DOCUMENTATION AND HANDOVER (Tender 6.20)</t>
  </si>
  <si>
    <t>As-built architectural, structural, electrical, mechanical and ICT drawings (hard copy and editable electronic).</t>
  </si>
  <si>
    <t>O&amp;M manuals for every system with preventive-maintenance schedules; test certificates; warranties in the Employer's name; key schedule.</t>
  </si>
  <si>
    <t>Asset register of all Equipment and Furniture with serial numbers and asset tags; cable-certification reports and network documentation.</t>
  </si>
  <si>
    <t>TOTAL — A5.2 Documentation — CARRIED TO COLLECTION</t>
  </si>
  <si>
    <t>A5.3  WARRANTY AND MAINTENANCE SUPPORT (Tender 6.18, SCC)</t>
  </si>
  <si>
    <t>Defects Liability Period 12 months and equipment warranties (min. 12 months) — warranty administration and defects rectification response within 7 days.</t>
  </si>
  <si>
    <t>Maintenance support for 12 months from Taking-Over: scheduled preventive-maintenance visits for generator, UPS, cooling, fire and security systems at manufacturers' intervals, and call-out service with response within 3 working days.</t>
  </si>
  <si>
    <t>MONTH</t>
  </si>
  <si>
    <t>TOTAL — A5.3 Maintenance support — CARRIED TO COLLECTION</t>
  </si>
  <si>
    <t>COLLECTION — PART A5 — JOWHAR SERVICES</t>
  </si>
  <si>
    <t>A5.1 Testing and commissioning</t>
  </si>
  <si>
    <t>A5.2 Documentation</t>
  </si>
  <si>
    <t>A5.3 Maintenance support</t>
  </si>
  <si>
    <t>TOTAL — PART A5 — JOWHAR SERVICES — CARRIED TO SUMMARY</t>
  </si>
  <si>
    <t>PART A — JOWHAR IMC — A6 TRAINING AND CAPACITY BUILDING (Component F, Tender 6.16)</t>
  </si>
  <si>
    <t>Training of Employer-nominated staff before Taking-Over, in English with Somali interpretation, by equipment suppliers or the Contractor's qualified specialists using the installed systems; training materials (printed and electronic), attendance records, training report and certificates. Number of trainees and duration per module: NOT SPECIFIED IN TENDER DOCUMENT – REVIEW REQUIRED (Tender 6.16 refers to this BOQ part).</t>
  </si>
  <si>
    <t>A6.1  TRAINING MODULES</t>
  </si>
  <si>
    <t>Building and services operation: building systems, water supply, sanitation, drainage, general electrical, air-conditioning, routine inspections.</t>
  </si>
  <si>
    <t>DAY</t>
  </si>
  <si>
    <t>Added: duration/trainees NOT SPECIFIED IN TENDER DOCUMENT – REVIEW REQUIRED</t>
  </si>
  <si>
    <t>Backup power: generator start-up/shut-down, ATS operation, fuelling, routine maintenance, fault response, UPS operation and battery care.</t>
  </si>
  <si>
    <t>Server room and cooling: precision-cooling operation, environmental monitoring, alarm response, housekeeping rules.</t>
  </si>
  <si>
    <t>Fire and security: fire alarm and suppression operation, evacuation, extinguisher use; CCTV and access-control administration.</t>
  </si>
  <si>
    <t>ICT administration: network configuration and documentation, patching, server/storage basics, backup routine, user administration, data-collection tools and analysis software.</t>
  </si>
  <si>
    <t>Training materials, attendance records, training report and certificates of attendance.</t>
  </si>
  <si>
    <t>TOTAL — A6.1 Training modules — CARRIED TO COLLECTION</t>
  </si>
  <si>
    <t>COLLECTION — PART A6 — JOWHAR TRAINING</t>
  </si>
  <si>
    <t>A6.1 Training modules</t>
  </si>
  <si>
    <t>TOTAL — PART A6 — JOWHAR TRAINING — CARRIED TO SUMMARY</t>
  </si>
  <si>
    <t>PART B — KISMAYO IMC — B0 DETAILED DESIGN AND B1 WORKS (Component A: Design and Works)</t>
  </si>
  <si>
    <t>Quantities are the Employer's indicative quantities for a single-storey IMC taken from the original BOQ (one building); the Contractor verifies them against its approved design (design-and-build, Tender 6.3). Kismayo, Jubaland State (coastal): all external metalwork, roofing, fixings, fencing, gates and external electrical enclosures corrosion-protected for a saline marine environment (hot-dip galvanised, marine-grade coatings or stainless steel); roofing engineered for coastal wind loads; concrete cover and mix designed for chloride exposure; borehole water tested for salinity (Tender 6.7).</t>
  </si>
  <si>
    <t>B0  DETAILED DESIGN (Tender 6.3, SCC 4.4)</t>
  </si>
  <si>
    <t>Structural design: foundations based on the geotechnical report, superstructure, roof structure, calculations and design basis report — signed by the Structural Engineer. Coastal wind loads and chloride exposure.</t>
  </si>
  <si>
    <t>TOTAL — B0 Detailed design — CARRIED TO COLLECTION</t>
  </si>
  <si>
    <t>VIBRATED IN-SITU REINFORCED CONCRETE CLASS 20 (20 mm aggregate, 0.5 w/c, min. 400 kg cement/m³) — mix designed for chloride exposure with increased cover (Tender 6.7 Kismayo) in:</t>
  </si>
  <si>
    <t>TIMBER TRUSSES — rates include gusset and base plates, stiffeners, bolts, cleats, drilling, concrete pockets, connections, treatment and painting, per the Contractor's approved structural design; trusses engineered for wind uplift and coastal wind loads (Tender 6.7); samples approved before mass production. The following in 4 No. trusses spanning approx. 9000 mm hoisted approx. 3500 mm above ground (Tender 6.8: steel or treated-timber trusses):</t>
  </si>
  <si>
    <t>200 x 200 x 5 mm MS plates with 4 holes for 16 mm anchor bolts, hot-dip galvanised (Tender 6.7 Kismayo).</t>
  </si>
  <si>
    <t>50 x 150 x 4 mm plates with 50 x 200 x 4 mm split cleats anchored into concrete pockets, hot-dip galvanised.</t>
  </si>
  <si>
    <t>12 mm diameter grade 4.6 anchor bolts 385 mm long with nuts and washers, hot-dip galvanised.</t>
  </si>
  <si>
    <t>ROOF COVERING — 28-gauge pre-painted IT5 profiled metal roofing sheets fixed to purlins with J-bolts, marine-grade coating and stainless/galvanised fixings (Tender 6.7 Kismayo):</t>
  </si>
  <si>
    <t>Main-entrance aluminium-framed glazed double doors with safety glazing, frames, handles, locks, hinges, closers and ironmongery, complete — marine-grade powder coating and stainless fixings (Kismayo).</t>
  </si>
  <si>
    <t>Powder-coated aluminium-framed glazed windows, sliding/casement, with clear glazing, handles, locks, stays, seals, perimeter sealant and accessories, complete — marine-grade finish and stainless fixings (Kismayo).</t>
  </si>
  <si>
    <t>Burglar-proof steel security grilles to windows/openings, welded, anti-corrosion treated (hot-dip galvanised — Kismayo) and painted, complete.</t>
  </si>
  <si>
    <t>ELEMENT 9 — ELECTRICAL INSTALLATION WORKS (Tender 6.9). Generator, ATS and UPS are supplied under Part B2 and installed/commissioned under Parts B4/B5.</t>
  </si>
  <si>
    <t>All materials supplied, delivered, installed, connected, tested and commissioned complete with fixing, mounting and terminating accessories per the approved design; suitable for the 415/240 V 50 Hz system; underground cables include excavation, sand bedding, ducts and backfilling; indoor cables concealed in conduits/trunking; fire detection fully addressable; installation tested to IEC 60364 / current IET Wiring Regulations (Tender 6.4) and witnessed by the Supervisor. All external enclosures corrosion-protected for a marine environment (Tender 6.7 Kismayo).</t>
  </si>
  <si>
    <t>GENERATOR AND ATS BUILDER'S WORK AND CABLING (equipment under Part B2):</t>
  </si>
  <si>
    <t>Borehole: drilling, casing, screening, gravel pack, development and test pumping, wellhead, submersible pump, rising main, cabling and controls, with water-quality test including salinity, and treatment as necessary (Tender 6.7 Kismayo) — where the borehole is the water source per the mechanical Drawings.</t>
  </si>
  <si>
    <t>Stormwater drainage: surface channels, gullies, pipes and outfall for roof, hardstanding and site.</t>
  </si>
  <si>
    <t>Perimeter wall or fence to the height and type in the approved design, galvanised/marine-coated metalwork (Kismayo).</t>
  </si>
  <si>
    <t>Vehicle gate, steel, with locks — hot-dip galvanised.</t>
  </si>
  <si>
    <t>COLLECTION — PART B0–B1 — KISMAYO DESIGN AND WORKS</t>
  </si>
  <si>
    <t>B0 Detailed design</t>
  </si>
  <si>
    <t>TOTAL — PART B0–B1 — KISMAYO DESIGN AND WORKS — CARRIED TO SUMMARY</t>
  </si>
  <si>
    <t>PART B — KISMAYO IMC — B2 SUPPLIES: HARDWARE, SOFTWARE AND TOOLS (Component B)</t>
  </si>
  <si>
    <t>B2.1  BACKUP POWER (Tender 6.9)</t>
  </si>
  <si>
    <t>TOTAL — B2.1 Backup power — CARRIED TO COLLECTION</t>
  </si>
  <si>
    <t>B2.2  AIR-CONDITIONING AND PRECISION COOLING (Tender 6.9)</t>
  </si>
  <si>
    <t>TOTAL — B2.2 Cooling — CARRIED TO COLLECTION</t>
  </si>
  <si>
    <t>B2.3  FIRE DETECTION AND SUPPRESSION (Tender 6.9)</t>
  </si>
  <si>
    <t>TOTAL — B2.3 Fire — CARRIED TO COLLECTION</t>
  </si>
  <si>
    <t>B2.4  SECURITY SYSTEMS (Tender 6.9)</t>
  </si>
  <si>
    <t>TOTAL — B2.4 Security — CARRIED TO COLLECTION</t>
  </si>
  <si>
    <t>B2.5  SERVER ROOM, NETWORK AND ICT HARDWARE (Tender 6.11/6.12)</t>
  </si>
  <si>
    <t>TOTAL — B2.5 ICT hardware — CARRIED TO COLLECTION</t>
  </si>
  <si>
    <t>B2.6  SOFTWARE AND LICENCES (Tender 6.11/6.12) — licences issued in the Employer's name</t>
  </si>
  <si>
    <t>TOTAL — B2.6 Software — CARRIED TO COLLECTION</t>
  </si>
  <si>
    <t>B2.7  TOOLS FOR DATA COLLECTION AND ANALYSIS (Tender 6.12)</t>
  </si>
  <si>
    <t>TOTAL — B2.7 Data-collection tools — CARRIED TO COLLECTION</t>
  </si>
  <si>
    <t>B2.8  SPARE PARTS AND CONSUMABLES (Tender 6.12/6.18)</t>
  </si>
  <si>
    <t>TOTAL — B2.8 Spares — CARRIED TO COLLECTION</t>
  </si>
  <si>
    <t>COLLECTION — PART B2 — KISMAYO SUPPLIES</t>
  </si>
  <si>
    <t>B2.1 Backup power</t>
  </si>
  <si>
    <t>B2.2 Cooling</t>
  </si>
  <si>
    <t>B2.3 Fire</t>
  </si>
  <si>
    <t>B2.4 Security</t>
  </si>
  <si>
    <t>B2.5 ICT hardware</t>
  </si>
  <si>
    <t>B2.6 Software</t>
  </si>
  <si>
    <t>B2.7 Data-collection tools</t>
  </si>
  <si>
    <t>B2.8 Spares</t>
  </si>
  <si>
    <t>TOTAL — PART B2 — KISMAYO SUPPLIES — CARRIED TO SUMMARY</t>
  </si>
  <si>
    <t>PART B — KISMAYO IMC — B3 FURNITURE AND OFFICE FITTINGS (Component C, Tender 6.13)</t>
  </si>
  <si>
    <t>Commercial/office-grade furniture for continuous institutional use; laminated/veneered moisture-resistant tops with sealed edges; powder-coated steel or hardwood frames; cleanable upholstery; all cabinets/pedestals/lockers lockable with two keys, keyed differently and recorded in a key schedule; delivered assembled or assembled on site, levelled and fixed; min. 12-month warranty; every item asset-tagged. Kismayo: materials suitable for a saline coastal environment. Quantities per Annex B / furniture layout — TBC where not yet stated.</t>
  </si>
  <si>
    <t>B3.1  OFFICES (technical and administrative staff)</t>
  </si>
  <si>
    <t>TOTAL — B3.1 Offices (Technical And Administrative Staff) — CARRIED TO COLLECTION</t>
  </si>
  <si>
    <t>B3.2  GIS / DATA-PROCESSING WORKSTATION AREA</t>
  </si>
  <si>
    <t>TOTAL — B3.2 Gis / Data-Processing Workstation Area — CARRIED TO COLLECTION</t>
  </si>
  <si>
    <t>B3.3  MEETING / TRAINING ROOM</t>
  </si>
  <si>
    <t>TOTAL — B3.3 Meeting / Training Room — CARRIED TO COLLECTION</t>
  </si>
  <si>
    <t>B3.4  RECEPTION / WAITING AREA</t>
  </si>
  <si>
    <t>TOTAL — B3.4 Reception / Waiting Area — CARRIED TO COLLECTION</t>
  </si>
  <si>
    <t>B3.5  SERVER / ICT ROOM (racks are under Part B2)</t>
  </si>
  <si>
    <t>TOTAL — B3.5 Server / Ict Room (Racks Are Under Part B2) — CARRIED TO COLLECTION</t>
  </si>
  <si>
    <t>B3.6  ARCHIVE / RECORDS STORAGE</t>
  </si>
  <si>
    <t>TOTAL — B3.6 Archive / Records Storage — CARRIED TO COLLECTION</t>
  </si>
  <si>
    <t>B3.7  GUARD POST</t>
  </si>
  <si>
    <t>TOTAL — B3.7 Guard Post — CARRIED TO COLLECTION</t>
  </si>
  <si>
    <t>B3.8  ANCILLARY</t>
  </si>
  <si>
    <t>TOTAL — B3.8 Ancillary — CARRIED TO COLLECTION</t>
  </si>
  <si>
    <t>COLLECTION — PART B3 — KISMAYO FURNITURE</t>
  </si>
  <si>
    <t>B3.1 Offices (Technical And Administrative Staff)</t>
  </si>
  <si>
    <t>B3.2 Gis / Data-Processing Workstation Area</t>
  </si>
  <si>
    <t>B3.3 Meeting / Training Room</t>
  </si>
  <si>
    <t>B3.4 Reception / Waiting Area</t>
  </si>
  <si>
    <t>B3.5 Server / Ict Room (Racks Are Under Part B2)</t>
  </si>
  <si>
    <t>B3.6 Archive / Records Storage</t>
  </si>
  <si>
    <t>B3.7 Guard Post</t>
  </si>
  <si>
    <t>B3.8 Ancillary</t>
  </si>
  <si>
    <t>TOTAL — PART B3 — KISMAYO FURNITURE — CARRIED TO SUMMARY</t>
  </si>
  <si>
    <t>PART B — KISMAYO IMC — B4 INSTALLATION AND INTEGRATION (Component D, Tender 6.11/6.17)</t>
  </si>
  <si>
    <t>B4.1  STRUCTURED CABLING (Tender 6.11)</t>
  </si>
  <si>
    <t>TOTAL — B4.1 Structured cabling — CARRIED TO COLLECTION</t>
  </si>
  <si>
    <t>B4.2  SERVER-ROOM FIT-OUT AND INTEGRATION</t>
  </si>
  <si>
    <t>TOTAL — B4.2 Server room — CARRIED TO COLLECTION</t>
  </si>
  <si>
    <t>B4.3  NETWORK AND CONNECTIVITY</t>
  </si>
  <si>
    <t>TOTAL — B4.3 Network — CARRIED TO COLLECTION</t>
  </si>
  <si>
    <t>B4.4  BUILDING-SERVICES EQUIPMENT INSTALLATION</t>
  </si>
  <si>
    <t>Modified: original 'generator connection, testing and commissioning' split: installation here, commissioning under B5 — REVIEW rate</t>
  </si>
  <si>
    <t>TOTAL — B4.4 Equipment installation — CARRIED TO COLLECTION</t>
  </si>
  <si>
    <t>COLLECTION — PART B4 — KISMAYO INSTALLATION AND INTEGRATION</t>
  </si>
  <si>
    <t>B4.1 Structured cabling</t>
  </si>
  <si>
    <t>B4.2 Server room</t>
  </si>
  <si>
    <t>B4.3 Network</t>
  </si>
  <si>
    <t>B4.4 Equipment installation</t>
  </si>
  <si>
    <t>TOTAL — PART B4 — KISMAYO INSTALLATION AND INTEGRATION — CARRIED TO SUMMARY</t>
  </si>
  <si>
    <t>PART B — KISMAYO IMC — B5 SERVICES: TESTING, COMMISSIONING, DOCUMENTATION, HANDOVER AND MAINTENANCE SUPPORT (Component E, Tender 6.17–6.20)</t>
  </si>
  <si>
    <t>B5.1  TESTING AND COMMISSIONING (Tender 6.17)</t>
  </si>
  <si>
    <t>TOTAL — B5.1 Testing and commissioning — CARRIED TO COLLECTION</t>
  </si>
  <si>
    <t>B5.2  DOCUMENTATION AND HANDOVER (Tender 6.20)</t>
  </si>
  <si>
    <t>TOTAL — B5.2 Documentation — CARRIED TO COLLECTION</t>
  </si>
  <si>
    <t>B5.3  WARRANTY AND MAINTENANCE SUPPORT (Tender 6.18, SCC)</t>
  </si>
  <si>
    <t>TOTAL — B5.3 Maintenance support — CARRIED TO COLLECTION</t>
  </si>
  <si>
    <t>COLLECTION — PART B5 — KISMAYO SERVICES</t>
  </si>
  <si>
    <t>B5.1 Testing and commissioning</t>
  </si>
  <si>
    <t>B5.2 Documentation</t>
  </si>
  <si>
    <t>B5.3 Maintenance support</t>
  </si>
  <si>
    <t>TOTAL — PART B5 — KISMAYO SERVICES — CARRIED TO SUMMARY</t>
  </si>
  <si>
    <t>PART B — KISMAYO IMC — B6 TRAINING AND CAPACITY BUILDING (Component F, Tender 6.16)</t>
  </si>
  <si>
    <t>B6.1  TRAINING MODULES</t>
  </si>
  <si>
    <t>TOTAL — B6.1 Training modules — CARRIED TO COLLECTION</t>
  </si>
  <si>
    <t>COLLECTION — PART B6 — KISMAYO TRAINING</t>
  </si>
  <si>
    <t>B6.1 Training modules</t>
  </si>
  <si>
    <t>TOTAL — PART B6 — KISMAYO TRAINING — CARRIED TO SUMMARY</t>
  </si>
  <si>
    <t>BOQ – TENDER GAP / ALIGNMENT ANALYSIS</t>
  </si>
  <si>
    <t>Baseline: Tender Document (Design, Construction, Supply, Installation and Equipping of SWALIM IMCs in Jowhar and Kismayo). Original BOQ: 'Information Management Centre IMC - BOQ REVISED.xlsx'.</t>
  </si>
  <si>
    <t>No.</t>
  </si>
  <si>
    <t>BOQ Item</t>
  </si>
  <si>
    <t>Tender Requirement</t>
  </si>
  <si>
    <t>Difference / Issue</t>
  </si>
  <si>
    <t>Action Taken</t>
  </si>
  <si>
    <t>Status</t>
  </si>
  <si>
    <t>Whole BOQ — structure</t>
  </si>
  <si>
    <t>Section 7: Part A Jowhar (A0–A6), Part B Kismayo (B0–B6), Part C General, Combined Summary; six components</t>
  </si>
  <si>
    <t>Original covers ONE building (sheets: Preliminaries, Main Building, Solar, Summary); no site split, no components</t>
  </si>
  <si>
    <t>Restructured into Part A / Part B / Part C with A0–A6 and B0–B6 sheets and a Combined Summary; building quantities duplicated for Kismayo</t>
  </si>
  <si>
    <t>Modified</t>
  </si>
  <si>
    <t>Project title / references</t>
  </si>
  <si>
    <t>Title, Tender Ref., Employer, project symbol GCP/SOM/083/GCF</t>
  </si>
  <si>
    <t>Sheet headers linked to an external file ('[1]Fly Sht. Bill No. 1') — broken links; no title</t>
  </si>
  <si>
    <t>Title, Tender Ref. and Employer inserted on every sheet; external links removed</t>
  </si>
  <si>
    <t>Bill No. 3 — Solar system (18 x 460 Wp modules, 8 batteries, 5 kVA hybrid inverter, MPPT, cables, 'for 1 school')</t>
  </si>
  <si>
    <t>Tender 6.3 Exclusions / 6.9: no solar PV; backup power = generator + ATS + UPS</t>
  </si>
  <si>
    <t>Entire bill unsupported; also school-template text</t>
  </si>
  <si>
    <t>Sheet removed in full; UPS added to A2/B2.1</t>
  </si>
  <si>
    <t>Removed</t>
  </si>
  <si>
    <t>Preliminaries — 'Architect', 'Quantity Surveyor', 'consultants'</t>
  </si>
  <si>
    <t>GCC 4.1: Supervisor administers the Contract</t>
  </si>
  <si>
    <t>Terminology from a consultant-led school contract</t>
  </si>
  <si>
    <t>Replaced by 'Supervisor'</t>
  </si>
  <si>
    <t>Preliminaries — 'B.S.' definition; 'British Standard current at date of Tender'</t>
  </si>
  <si>
    <t>Tender 6.4: Employer's Requirements → Somali regulations → ISO/IEC or equivalent</t>
  </si>
  <si>
    <t>Standards precedence differs</t>
  </si>
  <si>
    <t>Definition aligned to Tender 6.4</t>
  </si>
  <si>
    <t>Preliminaries — Nominated sub-contractors, nominated suppliers, P.C. sums</t>
  </si>
  <si>
    <t>SCC: no nominated subcontractors; specialist subcontractors with approval; no P.C. sums</t>
  </si>
  <si>
    <t>Unsupported provisions</t>
  </si>
  <si>
    <t>Replaced by specialist-subcontractor clause</t>
  </si>
  <si>
    <t>Preliminaries — 'Copyright vested in Freshmind Consulting Company Limited'</t>
  </si>
  <si>
    <t>Not in Tender</t>
  </si>
  <si>
    <t>Consultant's copyright notice from a previous project</t>
  </si>
  <si>
    <t>Preliminaries — 'Training Levy: not applicable'; 'Shs' currency; 'USHS' rate header</t>
  </si>
  <si>
    <t>TDS 2.13: USD</t>
  </si>
  <si>
    <t>Currency and levy references from another country's form</t>
  </si>
  <si>
    <t>Removed / corrected to USD</t>
  </si>
  <si>
    <t>Preliminaries — Lighting/power (10,000), Water (7,000), Transport (15,000)</t>
  </si>
  <si>
    <t>Two sites</t>
  </si>
  <si>
    <t>Priced once for one site</t>
  </si>
  <si>
    <t>Quantity 2 SITE at the retained rate; flagged for review</t>
  </si>
  <si>
    <t>Quantity Revised</t>
  </si>
  <si>
    <t>Preliminaries — Taxes 'as required by law'</t>
  </si>
  <si>
    <t>TDS 2.12: prices inclusive of all taxes</t>
  </si>
  <si>
    <t>Not explicit</t>
  </si>
  <si>
    <t>Clause aligned</t>
  </si>
  <si>
    <t>Preliminaries — missing items</t>
  </si>
  <si>
    <t>Mobilisation, securities, insurances (SCC 4.13), HSES/C-ESMP, environmental management, security compliance (Annex 10), QA/QC plan, reporting, key personnel, geotechnical provisional sum, permits</t>
  </si>
  <si>
    <t>Absent from original</t>
  </si>
  <si>
    <t>Added as Part C2 with rates TBC</t>
  </si>
  <si>
    <t>Added</t>
  </si>
  <si>
    <t>Main Building — 'Clear site … burn debris'</t>
  </si>
  <si>
    <t>Tender 6.14 environmental management</t>
  </si>
  <si>
    <t>Burning prohibited by environmental requirements</t>
  </si>
  <si>
    <t>Reworded to removal to approved dump</t>
  </si>
  <si>
    <t>Main Building — Element 1–3 (substructure, frame, walling)</t>
  </si>
  <si>
    <t>Tender 6.8: RC foundations with DPM and termite treatment; RC frame; concrete-block walling; Kismayo chloride exposure; Jowhar flood levels</t>
  </si>
  <si>
    <t>Broadly consistent; no site-specific notes</t>
  </si>
  <si>
    <t>Retained with quantities and rates; site-specific notes added to Kismayo/Jowhar bills</t>
  </si>
  <si>
    <t>Roofing — 'IT5 sheets on timber trusses', ceiling 'for classrooms'</t>
  </si>
  <si>
    <t>Tender 6.8: profiled metal sheeting on steel or treated-timber trusses engineered for wind uplift, under-roof insulation; Kismayo coastal wind/corrosion</t>
  </si>
  <si>
    <t>Insulation missing; school text; ceiling panel size '240mm' is a typo</t>
  </si>
  <si>
    <t>Insulation item added (TBC rate); 'classrooms' → 'all rooms'; treated timber; galvanised plates/bolts for Kismayo; server-room ceiling added</t>
  </si>
  <si>
    <t>Modified / Added</t>
  </si>
  <si>
    <t>Roofing — rainwater bends 56 / shoes 18 vs 10 / 10 above</t>
  </si>
  <si>
    <t>—</t>
  </si>
  <si>
    <t>Internal quantity inconsistency in original</t>
  </si>
  <si>
    <t>Retained and flagged</t>
  </si>
  <si>
    <t>Requires Review</t>
  </si>
  <si>
    <t>Doors — 2 entrance, 14 internal, 1 fire-rated server door</t>
  </si>
  <si>
    <t>Tender 6.8: server room AND archive with solid-core/steel doors and access-controlled locks; grilles/shutters</t>
  </si>
  <si>
    <t>Archive door missing; no access-control preparation; shutters missing</t>
  </si>
  <si>
    <t>Archive door added (1 No.); server door prepared for access control; shutters added TBC</t>
  </si>
  <si>
    <t>Added / Modified</t>
  </si>
  <si>
    <t>Windows — 78 SM glazing, 38 SM grilles</t>
  </si>
  <si>
    <t>Tender 6.8: security grilles/shutters and insect screening</t>
  </si>
  <si>
    <t>Insect screening missing</t>
  </si>
  <si>
    <t>Screening added, qty = window area, rate TBC</t>
  </si>
  <si>
    <t>Wall finishes — units (LM for wall painting/plaster; SM for skirting)</t>
  </si>
  <si>
    <t>Measurement consistency</t>
  </si>
  <si>
    <t>Units wrong in original</t>
  </si>
  <si>
    <t>Corrected to SM/LM</t>
  </si>
  <si>
    <t>Unit Revised</t>
  </si>
  <si>
    <t>Wall finishes — chalkboards, chalk rail, blackboard paint (items I–M)</t>
  </si>
  <si>
    <t>Not in Tender (school template)</t>
  </si>
  <si>
    <t>Unsupported</t>
  </si>
  <si>
    <t>Wall finishes — server room</t>
  </si>
  <si>
    <t>Tender 6.8: sealed, dust-free walls and ceiling</t>
  </si>
  <si>
    <t>Missing</t>
  </si>
  <si>
    <t>Added, area TBC</t>
  </si>
  <si>
    <t>Floor finishes — floor tiles 200 SM excluded from element total</t>
  </si>
  <si>
    <t>Original SUM range F270:F276 omitted row 283</t>
  </si>
  <si>
    <t>Included in element total</t>
  </si>
  <si>
    <t>Floor finishes — raised access floor</t>
  </si>
  <si>
    <t>Tender 6.6/6.8: raised access floor with anti-static finish to server room</t>
  </si>
  <si>
    <t>Electrical — MDB/DBs, sockets, lighting, wiring, generator, ATS, earthing, LPS, emergency lighting</t>
  </si>
  <si>
    <t>Tender 6.9</t>
  </si>
  <si>
    <t>Mostly consistent; missing mains connection, RCDs, UPS-fed dedicated board, clean earth, generator plinth/fuel bund, perimeter lighting</t>
  </si>
  <si>
    <t>Retained with rates; missing items added (rates TBC); generator/ATS moved to Supplies A2/B2 with rates retained; 'IEE 16th Edition' updated</t>
  </si>
  <si>
    <t>Electrical — sundries lump USD 10,000</t>
  </si>
  <si>
    <t>Appears high</t>
  </si>
  <si>
    <t>Retained, flagged</t>
  </si>
  <si>
    <t>Electrical — feeder cables unit 'NO'</t>
  </si>
  <si>
    <t>Should be ITEM</t>
  </si>
  <si>
    <t>Corrected</t>
  </si>
  <si>
    <t>Other services — 2 lumps of USD 10,000 'as per drawings'</t>
  </si>
  <si>
    <t>Tender 6.10: borehole or network connection, storage tanks and pumps, sanitary fittings (male/female/accessible), septic tank/soakaway or sewer, stormwater drainage</t>
  </si>
  <si>
    <t>Scope not itemised; borehole, tanks, sanitary fittings, stormwater missing</t>
  </si>
  <si>
    <t>Lumps retained and re-described (rates flagged); missing items added TBC</t>
  </si>
  <si>
    <t>External works</t>
  </si>
  <si>
    <t>Tender 6.6/6.8: perimeter wall/fence, gates, guard post, car park, paths, landscaping, signage (English/Somali)</t>
  </si>
  <si>
    <t>Entirely missing</t>
  </si>
  <si>
    <t>Element 11 added, quantities TBC</t>
  </si>
  <si>
    <t>Detailed design</t>
  </si>
  <si>
    <t>Tender 6.3 / SCC 4.4 (design-and-build)</t>
  </si>
  <si>
    <t>A0/B0 added</t>
  </si>
  <si>
    <t>UPS, precision cooling, split AC, fire detection/suppression, extinguishers, CCTV, access control</t>
  </si>
  <si>
    <t>A2/B2.1–2.4 added, quantities/ratings TBC</t>
  </si>
  <si>
    <t>Server racks, servers, storage, network, workstations, peripherals, AV</t>
  </si>
  <si>
    <t>Tender 6.11/6.12</t>
  </si>
  <si>
    <t>A2/B2.5 added, TBC</t>
  </si>
  <si>
    <t>Software/licences; tools for data collection and analysis; spares</t>
  </si>
  <si>
    <t>Tender 6.11/6.12/6.18; work-plan wording</t>
  </si>
  <si>
    <t>A2/B2.6–2.8 added, TBC</t>
  </si>
  <si>
    <t>Tender 6.13 (room-by-room list and quality requirements)</t>
  </si>
  <si>
    <t>A3/B3 added with all Tender items, quantities TBC</t>
  </si>
  <si>
    <t>Structured cabling Cat6A, fibre, ICT containment, certification</t>
  </si>
  <si>
    <t>Tender 6.11</t>
  </si>
  <si>
    <t>A4/B4.1 added, TBC</t>
  </si>
  <si>
    <t>Installation and integration of equipment/ICT</t>
  </si>
  <si>
    <t>Tender 6.17</t>
  </si>
  <si>
    <t>Only generator connection existed</t>
  </si>
  <si>
    <t>A4/B4.2–4.4 added; generator item split</t>
  </si>
  <si>
    <t>Testing and commissioning, integrated test, functional demonstration</t>
  </si>
  <si>
    <t>Only earth/LPS test (USD 300)</t>
  </si>
  <si>
    <t>A5/B5.1 added</t>
  </si>
  <si>
    <t>As-builts, O&amp;M manuals, asset register, warranties</t>
  </si>
  <si>
    <t>Tender 6.20</t>
  </si>
  <si>
    <t>A5/B5.2 added</t>
  </si>
  <si>
    <t>12-month maintenance support, defects response</t>
  </si>
  <si>
    <t>Tender 6.18 / SCC</t>
  </si>
  <si>
    <t>A5/B5.3 added</t>
  </si>
  <si>
    <t>Tender 6.16</t>
  </si>
  <si>
    <t>A6/B6 added; durations/trainees TBC (Tender defers to BOQ)</t>
  </si>
  <si>
    <t>Summary — contingency 5%</t>
  </si>
  <si>
    <t>Lump-sum contract (TDS 2.12)</t>
  </si>
  <si>
    <t>Contingency in a lump-sum BOQ needs Employer decision</t>
  </si>
  <si>
    <t>Summary — Bill 4 'Other services' listed separately from Main Building total</t>
  </si>
  <si>
    <t>Double-listing risk</t>
  </si>
  <si>
    <t>Water/sanitation now Element 10 inside Part A1/B1</t>
  </si>
  <si>
    <t>OUTSTANDING ISSUES REQUIRING HUMAN REVIEW BEFORE ISSUE OF ANNEX A</t>
  </si>
  <si>
    <t>Issue</t>
  </si>
  <si>
    <t>Where</t>
  </si>
  <si>
    <t>Confirm that the original single-building quantities (768 m² site clearance, 665 m² floor, 878 m² roof, 14 internal doors, etc.) represent the Employer's concept design for BOTH Jowhar and Kismayo. If the two IMCs differ in size, revise the Part B building quantities.</t>
  </si>
  <si>
    <t>A1 / B1 Elements 1–9</t>
  </si>
  <si>
    <t>Annex B (FF&amp;E and ICT Equipment Schedule) does not yet exist: every TBC quantity in Parts A2/B2 (equipment ratings, servers, workstations, software, tools), A3/B3 (furniture) and A4/B4 (cabling points) must be populated from it. Until then the Grand Total is incomplete.</t>
  </si>
  <si>
    <t>A2–A4 / B2–B4</t>
  </si>
  <si>
    <t>Generator kVA, fuel-tank capacity, UPS kVA/autonomy, precision-cooling capacity and redundancy, suppression agent, number of cameras/access doors — Tender refers to Annex B/Employer's Requirements; none stated yet.</t>
  </si>
  <si>
    <t>A2/B2.1–2.4</t>
  </si>
  <si>
    <t>Water source per site (borehole vs network) and sanitation (septic vs sewer) — both alternatives are carried; delete the one that does not apply at each site.</t>
  </si>
  <si>
    <t>Element 10</t>
  </si>
  <si>
    <t>Server-room area, raised-floor area, wall/ceiling sealing areas — need the concept floor plan.</t>
  </si>
  <si>
    <t>Elements 4, 7, 8</t>
  </si>
  <si>
    <t>Perimeter wall/fence type, height and length; car-park capacity; guard-post size; landscaping area.</t>
  </si>
  <si>
    <t>Element 11</t>
  </si>
  <si>
    <t>Training: number of trainees per site and days per module — Tender 6.16 defers to this BOQ; the Employer must set them.</t>
  </si>
  <si>
    <t>A6 / B6</t>
  </si>
  <si>
    <t>Rates flagged 'REVIEW': generator (USD 4,500 for an unspecified rating), electrical sundries (USD 10,000), the two USD 10,000 water/drainage lumps, preliminaries priced once but now applied to two sites, generator installation/commissioning split (USD 750 / 300).</t>
  </si>
  <si>
    <t>various</t>
  </si>
  <si>
    <t>Original quantity inconsistencies retained and flagged: rainwater bends 56 vs 10, shoes 18 vs 10; ceiling panel '1200 x 240 mm' read as 1200 x 2400 mm.</t>
  </si>
  <si>
    <t>Element 4</t>
  </si>
  <si>
    <t>Provisional sum for geotechnical investigation: amount to be set by the Employer (or delete if reports are issued for both sites).</t>
  </si>
  <si>
    <t>Part C2</t>
  </si>
  <si>
    <t>Contingency 5% retained from the original Summary — decide whether a contingency/provisional-sum line is appropriate in a lump-sum contract (TDS 2.12).</t>
  </si>
  <si>
    <t>Summary</t>
  </si>
  <si>
    <t>Timber roof trusses retained from the original; Tender 6.8 allows steel or treated timber. Confirm which is required for the coastal Kismayo site.</t>
  </si>
  <si>
    <t>Element 4 (B1)</t>
  </si>
  <si>
    <t>Delete the 'Alignment note / status' column (G) on every sheet and the Gap Analysis / Outstanding Issues sheets before issuing Annex A to Bidders.</t>
  </si>
  <si>
    <t>all sheets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</si>
</sst>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1"/>
    </font>
    <font>
      <b/>
      <sz val="12"/>
      <name val="Arial"/>
      <charset val="1"/>
    </font>
    <font>
      <sz val="10"/>
      <name val="Arial"/>
      <charset val="1"/>
    </font>
    <font>
      <b/>
      <sz val="10"/>
      <color rgb="FFFFFFFF"/>
      <name val="Arial"/>
      <charset val="1"/>
    </font>
    <font>
      <b/>
      <sz val="10"/>
      <name val="Arial"/>
      <charset val="1"/>
    </font>
    <font>
      <sz val="10"/>
      <color rgb="FF008000"/>
      <name val="Arial"/>
      <charset val="1"/>
    </font>
    <font>
      <sz val="9"/>
      <name val="Arial"/>
      <charset val="1"/>
    </font>
    <font>
      <i/>
      <sz val="9"/>
      <name val="Arial"/>
      <charset val="1"/>
    </font>
    <font>
      <sz val="10"/>
      <color rgb="FF0000FF"/>
      <name val="Arial"/>
      <charset val="1"/>
    </font>
  </fonts>
  <fills count="6">
    <fill>
      <patternFill patternType="none"/>
    </fill>
    <fill>
      <patternFill patternType="gray125"/>
    </fill>
    <fill>
      <patternFill patternType="solid">
        <fgColor rgb="FF1F3864"/>
        <bgColor rgb="FF333333"/>
      </patternFill>
    </fill>
    <fill>
      <patternFill patternType="solid">
        <fgColor rgb="FFD9E2F3"/>
        <bgColor rgb="FFF2F2F2"/>
      </patternFill>
    </fill>
    <fill>
      <patternFill patternType="solid">
        <fgColor rgb="FFF2F2F2"/>
        <bgColor rgb="FFFFFFFF"/>
      </patternFill>
    </fill>
    <fill>
      <patternFill patternType="solid">
        <fgColor rgb="FFFFFF99"/>
        <bgColor rgb="FFF2F2F2"/>
      </patternFill>
    </fill>
  </fills>
  <borders count="2">
    <border>
      <left/>
      <right/>
      <top/>
      <bottom/>
      <diagonal/>
    </border>
    <border>
      <left style="thin">
        <color rgb="FF999999"/>
      </left>
      <right style="thin">
        <color rgb="FF999999"/>
      </right>
      <top style="thin">
        <color rgb="FF999999"/>
      </top>
      <bottom style="thin">
        <color rgb="FF999999"/>
      </bottom>
      <diagonal/>
    </border>
  </borders>
  <cellStyleXfs count="1">
    <xf numFmtId="0" fontId="0" fillId="0" borderId="0"/>
  </cellStyleXfs>
  <cellXfs count="31">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top" wrapText="1"/>
    </xf>
    <xf numFmtId="0" fontId="0" fillId="3" borderId="1" xfId="0" applyFill="1" applyBorder="1"/>
    <xf numFmtId="0" fontId="4" fillId="3" borderId="1" xfId="0" applyFont="1" applyFill="1" applyBorder="1"/>
    <xf numFmtId="0" fontId="2" fillId="0" borderId="1" xfId="0" applyFont="1" applyBorder="1"/>
    <xf numFmtId="4" fontId="5" fillId="0" borderId="1" xfId="0" applyNumberFormat="1" applyFont="1" applyBorder="1"/>
    <xf numFmtId="0" fontId="0" fillId="4" borderId="1" xfId="0" applyFill="1" applyBorder="1"/>
    <xf numFmtId="0" fontId="4" fillId="4" borderId="1" xfId="0" applyFont="1" applyFill="1" applyBorder="1"/>
    <xf numFmtId="4" fontId="4" fillId="4" borderId="1" xfId="0" applyNumberFormat="1" applyFont="1" applyFill="1" applyBorder="1"/>
    <xf numFmtId="0" fontId="2" fillId="4" borderId="1" xfId="0" applyFont="1" applyFill="1" applyBorder="1"/>
    <xf numFmtId="4" fontId="5" fillId="4" borderId="1" xfId="0" applyNumberFormat="1" applyFont="1" applyFill="1" applyBorder="1"/>
    <xf numFmtId="0" fontId="0" fillId="0" borderId="1" xfId="0" applyBorder="1"/>
    <xf numFmtId="0" fontId="4" fillId="0" borderId="1" xfId="0" applyFont="1" applyBorder="1"/>
    <xf numFmtId="4" fontId="4" fillId="0" borderId="1" xfId="0" applyNumberFormat="1" applyFont="1" applyBorder="1"/>
    <xf numFmtId="0" fontId="2" fillId="0" borderId="1" xfId="0" applyFont="1" applyBorder="1" applyAlignment="1">
      <alignment vertical="top" wrapText="1"/>
    </xf>
    <xf numFmtId="4" fontId="2" fillId="5" borderId="1" xfId="0" applyNumberFormat="1" applyFont="1" applyFill="1" applyBorder="1"/>
    <xf numFmtId="4" fontId="4" fillId="3" borderId="1" xfId="0" applyNumberFormat="1" applyFont="1" applyFill="1" applyBorder="1"/>
    <xf numFmtId="0" fontId="4" fillId="0" borderId="0" xfId="0" applyFont="1" applyAlignment="1">
      <alignment vertical="top" wrapText="1"/>
    </xf>
    <xf numFmtId="0" fontId="6" fillId="0" borderId="0" xfId="0" applyFont="1" applyAlignment="1">
      <alignment vertical="top" wrapText="1"/>
    </xf>
    <xf numFmtId="0" fontId="7" fillId="0" borderId="0" xfId="0" applyFont="1"/>
    <xf numFmtId="0" fontId="4" fillId="3" borderId="1" xfId="0" applyFont="1" applyFill="1" applyBorder="1" applyAlignment="1">
      <alignment vertical="top" wrapText="1"/>
    </xf>
    <xf numFmtId="0" fontId="2" fillId="0" borderId="1" xfId="0" applyFont="1" applyBorder="1" applyAlignment="1">
      <alignment horizontal="center" vertical="top" wrapText="1"/>
    </xf>
    <xf numFmtId="4" fontId="8" fillId="0" borderId="1" xfId="0" applyNumberFormat="1" applyFont="1" applyBorder="1"/>
    <xf numFmtId="4" fontId="2" fillId="0" borderId="1" xfId="0" applyNumberFormat="1" applyFont="1" applyBorder="1"/>
    <xf numFmtId="0" fontId="6" fillId="0" borderId="1" xfId="0" applyFont="1" applyBorder="1" applyAlignment="1">
      <alignment vertical="top" wrapText="1"/>
    </xf>
    <xf numFmtId="4" fontId="8" fillId="5" borderId="1" xfId="0" applyNumberFormat="1" applyFont="1" applyFill="1" applyBorder="1"/>
    <xf numFmtId="0" fontId="7" fillId="0" borderId="1" xfId="0" applyFont="1" applyBorder="1" applyAlignment="1">
      <alignment vertical="top" wrapText="1"/>
    </xf>
    <xf numFmtId="0" fontId="2" fillId="5" borderId="1" xfId="0" applyFont="1" applyFill="1" applyBorder="1" applyAlignment="1">
      <alignment horizontal="center" vertical="top" wrapText="1"/>
    </xf>
    <xf numFmtId="0" fontId="3" fillId="2" borderId="1" xfId="0" applyFont="1" applyFill="1" applyBorder="1"/>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E2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99999"/>
      <rgbColor rgb="FF1F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36"/>
  <sheetViews>
    <sheetView zoomScaleNormal="100" workbookViewId="0">
      <selection activeCell="G23" sqref="G23"/>
    </sheetView>
  </sheetViews>
  <sheetFormatPr defaultColWidth="8.6640625" defaultRowHeight="14.25" x14ac:dyDescent="0.45"/>
  <cols>
    <col min="1" max="1" width="10" customWidth="1"/>
    <col min="2" max="2" width="78" customWidth="1"/>
    <col min="3" max="3" width="18" customWidth="1"/>
  </cols>
  <sheetData>
    <row r="1" spans="1:3" ht="15.4" x14ac:dyDescent="0.45">
      <c r="A1" s="1" t="s">
        <v>0</v>
      </c>
    </row>
    <row r="2" spans="1:3" x14ac:dyDescent="0.45">
      <c r="A2" s="2" t="s">
        <v>1</v>
      </c>
    </row>
    <row r="3" spans="1:3" x14ac:dyDescent="0.45">
      <c r="A3" s="2" t="s">
        <v>2</v>
      </c>
    </row>
    <row r="5" spans="1:3" x14ac:dyDescent="0.45">
      <c r="A5" s="3" t="s">
        <v>3</v>
      </c>
      <c r="B5" s="3" t="s">
        <v>4</v>
      </c>
      <c r="C5" s="3" t="s">
        <v>5</v>
      </c>
    </row>
    <row r="6" spans="1:3" x14ac:dyDescent="0.45">
      <c r="A6" s="4"/>
      <c r="B6" s="5" t="s">
        <v>6</v>
      </c>
      <c r="C6" s="4"/>
    </row>
    <row r="7" spans="1:3" x14ac:dyDescent="0.45">
      <c r="A7" s="6" t="s">
        <v>7</v>
      </c>
      <c r="B7" s="6" t="s">
        <v>8</v>
      </c>
      <c r="C7" s="7">
        <v>0</v>
      </c>
    </row>
    <row r="8" spans="1:3" x14ac:dyDescent="0.45">
      <c r="A8" s="6" t="s">
        <v>9</v>
      </c>
      <c r="B8" s="6" t="s">
        <v>10</v>
      </c>
      <c r="C8" s="7">
        <v>0</v>
      </c>
    </row>
    <row r="9" spans="1:3" x14ac:dyDescent="0.45">
      <c r="A9" s="6" t="s">
        <v>11</v>
      </c>
      <c r="B9" s="6" t="s">
        <v>12</v>
      </c>
      <c r="C9" s="7">
        <v>0</v>
      </c>
    </row>
    <row r="10" spans="1:3" x14ac:dyDescent="0.45">
      <c r="A10" s="6" t="s">
        <v>13</v>
      </c>
      <c r="B10" s="6" t="s">
        <v>14</v>
      </c>
      <c r="C10" s="7">
        <v>0</v>
      </c>
    </row>
    <row r="11" spans="1:3" x14ac:dyDescent="0.45">
      <c r="A11" s="6" t="s">
        <v>15</v>
      </c>
      <c r="B11" s="6" t="s">
        <v>16</v>
      </c>
      <c r="C11" s="7">
        <v>0</v>
      </c>
    </row>
    <row r="12" spans="1:3" x14ac:dyDescent="0.45">
      <c r="A12" s="6" t="s">
        <v>17</v>
      </c>
      <c r="B12" s="6" t="s">
        <v>18</v>
      </c>
      <c r="C12" s="7">
        <v>0</v>
      </c>
    </row>
    <row r="13" spans="1:3" x14ac:dyDescent="0.45">
      <c r="A13" s="8"/>
      <c r="B13" s="9" t="s">
        <v>19</v>
      </c>
      <c r="C13" s="10">
        <f>SUM(C7:C12)</f>
        <v>0</v>
      </c>
    </row>
    <row r="15" spans="1:3" x14ac:dyDescent="0.45">
      <c r="A15" s="4"/>
      <c r="B15" s="5" t="s">
        <v>20</v>
      </c>
      <c r="C15" s="4"/>
    </row>
    <row r="16" spans="1:3" x14ac:dyDescent="0.45">
      <c r="A16" s="6" t="s">
        <v>21</v>
      </c>
      <c r="B16" s="6" t="s">
        <v>8</v>
      </c>
      <c r="C16" s="7">
        <v>0</v>
      </c>
    </row>
    <row r="17" spans="1:3" x14ac:dyDescent="0.45">
      <c r="A17" s="6" t="s">
        <v>22</v>
      </c>
      <c r="B17" s="6" t="s">
        <v>10</v>
      </c>
      <c r="C17" s="7">
        <v>0</v>
      </c>
    </row>
    <row r="18" spans="1:3" x14ac:dyDescent="0.45">
      <c r="A18" s="6" t="s">
        <v>23</v>
      </c>
      <c r="B18" s="6" t="s">
        <v>12</v>
      </c>
      <c r="C18" s="7">
        <v>0</v>
      </c>
    </row>
    <row r="19" spans="1:3" x14ac:dyDescent="0.45">
      <c r="A19" s="6" t="s">
        <v>24</v>
      </c>
      <c r="B19" s="6" t="s">
        <v>14</v>
      </c>
      <c r="C19" s="7">
        <v>0</v>
      </c>
    </row>
    <row r="20" spans="1:3" x14ac:dyDescent="0.45">
      <c r="A20" s="6" t="s">
        <v>25</v>
      </c>
      <c r="B20" s="6" t="s">
        <v>16</v>
      </c>
      <c r="C20" s="7">
        <v>0</v>
      </c>
    </row>
    <row r="21" spans="1:3" x14ac:dyDescent="0.45">
      <c r="A21" s="6" t="s">
        <v>26</v>
      </c>
      <c r="B21" s="6" t="s">
        <v>18</v>
      </c>
      <c r="C21" s="7">
        <v>0</v>
      </c>
    </row>
    <row r="22" spans="1:3" x14ac:dyDescent="0.45">
      <c r="A22" s="8"/>
      <c r="B22" s="9" t="s">
        <v>27</v>
      </c>
      <c r="C22" s="10">
        <f>SUM(C16:C21)</f>
        <v>0</v>
      </c>
    </row>
    <row r="24" spans="1:3" x14ac:dyDescent="0.45">
      <c r="A24" s="11" t="s">
        <v>28</v>
      </c>
      <c r="B24" s="9" t="s">
        <v>29</v>
      </c>
      <c r="C24" s="12">
        <v>0</v>
      </c>
    </row>
    <row r="26" spans="1:3" x14ac:dyDescent="0.45">
      <c r="A26" s="13"/>
      <c r="B26" s="14" t="s">
        <v>30</v>
      </c>
      <c r="C26" s="15">
        <f>C13+C22+C24</f>
        <v>0</v>
      </c>
    </row>
    <row r="27" spans="1:3" ht="25.5" x14ac:dyDescent="0.45">
      <c r="A27" s="13"/>
      <c r="B27" s="16" t="s">
        <v>31</v>
      </c>
      <c r="C27" s="17">
        <f>C26*5%</f>
        <v>0</v>
      </c>
    </row>
    <row r="28" spans="1:3" x14ac:dyDescent="0.45">
      <c r="A28" s="4"/>
      <c r="B28" s="5" t="s">
        <v>32</v>
      </c>
      <c r="C28" s="18">
        <f>C26+C27</f>
        <v>0</v>
      </c>
    </row>
    <row r="30" spans="1:3" x14ac:dyDescent="0.45">
      <c r="B30" s="19" t="s">
        <v>33</v>
      </c>
    </row>
    <row r="31" spans="1:3" ht="34.9" x14ac:dyDescent="0.45">
      <c r="B31" s="20" t="s">
        <v>34</v>
      </c>
    </row>
    <row r="32" spans="1:3" ht="34.9" x14ac:dyDescent="0.45">
      <c r="B32" s="20" t="s">
        <v>35</v>
      </c>
    </row>
    <row r="33" spans="2:2" ht="23.25" x14ac:dyDescent="0.45">
      <c r="B33" s="20" t="s">
        <v>36</v>
      </c>
    </row>
    <row r="34" spans="2:2" ht="23.25" x14ac:dyDescent="0.45">
      <c r="B34" s="20" t="s">
        <v>37</v>
      </c>
    </row>
    <row r="35" spans="2:2" ht="23.25" x14ac:dyDescent="0.45">
      <c r="B35" s="20" t="s">
        <v>38</v>
      </c>
    </row>
    <row r="36" spans="2:2" ht="23.25" x14ac:dyDescent="0.45">
      <c r="B36" s="20" t="s">
        <v>39</v>
      </c>
    </row>
  </sheetData>
  <pageMargins left="0.75" right="0.75" top="1" bottom="1" header="0.511811023622047" footer="0.511811023622047"/>
  <pageSetup fitToHeight="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63"/>
  <sheetViews>
    <sheetView zoomScaleNormal="100" workbookViewId="0">
      <pane ySplit="6" topLeftCell="A18" activePane="bottomLeft" state="frozen"/>
      <selection pane="bottomLeft" activeCell="F18" sqref="F18"/>
    </sheetView>
  </sheetViews>
  <sheetFormatPr defaultColWidth="8.6640625" defaultRowHeight="14.25" x14ac:dyDescent="0.45"/>
  <cols>
    <col min="1" max="1" width="8" customWidth="1"/>
    <col min="2" max="2" width="70" customWidth="1"/>
    <col min="3" max="3" width="10" customWidth="1"/>
    <col min="4" max="4" width="8" customWidth="1"/>
    <col min="5" max="5" width="12" customWidth="1"/>
    <col min="6" max="6" width="14" customWidth="1"/>
    <col min="7" max="7" width="45" customWidth="1"/>
  </cols>
  <sheetData>
    <row r="1" spans="1:7" ht="15.4" x14ac:dyDescent="0.45">
      <c r="A1" s="1" t="s">
        <v>0</v>
      </c>
    </row>
    <row r="2" spans="1:7" x14ac:dyDescent="0.45">
      <c r="A2" s="2" t="s">
        <v>40</v>
      </c>
    </row>
    <row r="3" spans="1:7" ht="15.4" x14ac:dyDescent="0.45">
      <c r="A3" s="1" t="s">
        <v>29</v>
      </c>
    </row>
    <row r="4" spans="1:7" x14ac:dyDescent="0.45">
      <c r="A4" s="21" t="s">
        <v>41</v>
      </c>
    </row>
    <row r="6" spans="1:7" ht="26.25" x14ac:dyDescent="0.45">
      <c r="A6" s="3" t="s">
        <v>42</v>
      </c>
      <c r="B6" s="3" t="s">
        <v>4</v>
      </c>
      <c r="C6" s="3" t="s">
        <v>43</v>
      </c>
      <c r="D6" s="3" t="s">
        <v>44</v>
      </c>
      <c r="E6" s="3" t="s">
        <v>45</v>
      </c>
      <c r="F6" s="3" t="s">
        <v>5</v>
      </c>
      <c r="G6" s="3" t="s">
        <v>46</v>
      </c>
    </row>
    <row r="7" spans="1:7" x14ac:dyDescent="0.45">
      <c r="A7" s="4"/>
      <c r="B7" s="22" t="s">
        <v>47</v>
      </c>
      <c r="C7" s="4"/>
      <c r="D7" s="4"/>
      <c r="E7" s="4"/>
      <c r="F7" s="4"/>
      <c r="G7" s="4"/>
    </row>
    <row r="8" spans="1:7" ht="63.75" x14ac:dyDescent="0.45">
      <c r="A8" s="6" t="s">
        <v>48</v>
      </c>
      <c r="B8" s="16" t="s">
        <v>49</v>
      </c>
      <c r="C8" s="23">
        <v>1</v>
      </c>
      <c r="D8" s="23" t="s">
        <v>42</v>
      </c>
      <c r="E8" s="24">
        <v>0</v>
      </c>
      <c r="F8" s="25">
        <f t="shared" ref="F8:F43" si="0">IF(AND(ISNUMBER(C8),ISNUMBER(E8)),C8*E8,"")</f>
        <v>0</v>
      </c>
      <c r="G8" s="26" t="s">
        <v>50</v>
      </c>
    </row>
    <row r="9" spans="1:7" x14ac:dyDescent="0.45">
      <c r="A9" s="6" t="s">
        <v>51</v>
      </c>
      <c r="B9" s="16" t="s">
        <v>52</v>
      </c>
      <c r="C9" s="23">
        <v>1</v>
      </c>
      <c r="D9" s="23" t="s">
        <v>42</v>
      </c>
      <c r="E9" s="24">
        <v>0</v>
      </c>
      <c r="F9" s="25">
        <f t="shared" si="0"/>
        <v>0</v>
      </c>
      <c r="G9" s="26" t="s">
        <v>53</v>
      </c>
    </row>
    <row r="10" spans="1:7" ht="63.75" x14ac:dyDescent="0.45">
      <c r="A10" s="6" t="s">
        <v>28</v>
      </c>
      <c r="B10" s="16" t="s">
        <v>54</v>
      </c>
      <c r="C10" s="23">
        <v>1</v>
      </c>
      <c r="D10" s="23" t="s">
        <v>42</v>
      </c>
      <c r="E10" s="24">
        <v>0</v>
      </c>
      <c r="F10" s="25">
        <f t="shared" si="0"/>
        <v>0</v>
      </c>
      <c r="G10" s="26" t="s">
        <v>55</v>
      </c>
    </row>
    <row r="11" spans="1:7" ht="38.25" x14ac:dyDescent="0.45">
      <c r="A11" s="6" t="s">
        <v>56</v>
      </c>
      <c r="B11" s="16" t="s">
        <v>57</v>
      </c>
      <c r="C11" s="23">
        <v>1</v>
      </c>
      <c r="D11" s="23" t="s">
        <v>42</v>
      </c>
      <c r="E11" s="24">
        <v>0</v>
      </c>
      <c r="F11" s="25">
        <f t="shared" si="0"/>
        <v>0</v>
      </c>
      <c r="G11" s="26" t="s">
        <v>58</v>
      </c>
    </row>
    <row r="12" spans="1:7" ht="25.5" x14ac:dyDescent="0.45">
      <c r="A12" s="6" t="s">
        <v>59</v>
      </c>
      <c r="B12" s="16" t="s">
        <v>60</v>
      </c>
      <c r="C12" s="23">
        <v>1</v>
      </c>
      <c r="D12" s="23" t="s">
        <v>42</v>
      </c>
      <c r="E12" s="24">
        <v>0</v>
      </c>
      <c r="F12" s="25">
        <f t="shared" si="0"/>
        <v>0</v>
      </c>
      <c r="G12" s="26" t="s">
        <v>53</v>
      </c>
    </row>
    <row r="13" spans="1:7" ht="25.5" x14ac:dyDescent="0.45">
      <c r="A13" s="6" t="s">
        <v>61</v>
      </c>
      <c r="B13" s="16" t="s">
        <v>62</v>
      </c>
      <c r="C13" s="23">
        <v>2</v>
      </c>
      <c r="D13" s="23" t="s">
        <v>63</v>
      </c>
      <c r="E13" s="24">
        <v>0</v>
      </c>
      <c r="F13" s="25">
        <f t="shared" si="0"/>
        <v>0</v>
      </c>
      <c r="G13" s="26" t="s">
        <v>64</v>
      </c>
    </row>
    <row r="14" spans="1:7" ht="25.5" x14ac:dyDescent="0.45">
      <c r="A14" s="6" t="s">
        <v>65</v>
      </c>
      <c r="B14" s="16" t="s">
        <v>66</v>
      </c>
      <c r="C14" s="23">
        <v>2</v>
      </c>
      <c r="D14" s="23" t="s">
        <v>63</v>
      </c>
      <c r="E14" s="24">
        <v>0</v>
      </c>
      <c r="F14" s="25">
        <f t="shared" si="0"/>
        <v>0</v>
      </c>
      <c r="G14" s="26" t="s">
        <v>67</v>
      </c>
    </row>
    <row r="15" spans="1:7" ht="25.5" x14ac:dyDescent="0.45">
      <c r="A15" s="6" t="s">
        <v>68</v>
      </c>
      <c r="B15" s="16" t="s">
        <v>69</v>
      </c>
      <c r="C15" s="23">
        <v>1</v>
      </c>
      <c r="D15" s="23" t="s">
        <v>42</v>
      </c>
      <c r="E15" s="24">
        <v>0</v>
      </c>
      <c r="F15" s="25">
        <f t="shared" si="0"/>
        <v>0</v>
      </c>
      <c r="G15" s="26" t="s">
        <v>53</v>
      </c>
    </row>
    <row r="16" spans="1:7" ht="63.75" x14ac:dyDescent="0.45">
      <c r="A16" s="6" t="s">
        <v>70</v>
      </c>
      <c r="B16" s="16" t="s">
        <v>71</v>
      </c>
      <c r="C16" s="23">
        <v>2</v>
      </c>
      <c r="D16" s="23" t="s">
        <v>63</v>
      </c>
      <c r="E16" s="24">
        <v>0</v>
      </c>
      <c r="F16" s="25">
        <f t="shared" si="0"/>
        <v>0</v>
      </c>
      <c r="G16" s="26" t="s">
        <v>72</v>
      </c>
    </row>
    <row r="17" spans="1:7" x14ac:dyDescent="0.45">
      <c r="A17" s="6" t="s">
        <v>73</v>
      </c>
      <c r="B17" s="16" t="s">
        <v>74</v>
      </c>
      <c r="C17" s="23">
        <v>1</v>
      </c>
      <c r="D17" s="23" t="s">
        <v>42</v>
      </c>
      <c r="E17" s="24">
        <v>0</v>
      </c>
      <c r="F17" s="25">
        <f t="shared" si="0"/>
        <v>0</v>
      </c>
      <c r="G17" s="26" t="s">
        <v>53</v>
      </c>
    </row>
    <row r="18" spans="1:7" ht="51" x14ac:dyDescent="0.45">
      <c r="A18" s="6" t="s">
        <v>75</v>
      </c>
      <c r="B18" s="16" t="s">
        <v>76</v>
      </c>
      <c r="C18" s="23">
        <v>1</v>
      </c>
      <c r="D18" s="23" t="s">
        <v>42</v>
      </c>
      <c r="E18" s="24">
        <v>0</v>
      </c>
      <c r="F18" s="25">
        <f t="shared" si="0"/>
        <v>0</v>
      </c>
      <c r="G18" s="26" t="s">
        <v>53</v>
      </c>
    </row>
    <row r="19" spans="1:7" ht="25.5" x14ac:dyDescent="0.45">
      <c r="A19" s="6" t="s">
        <v>77</v>
      </c>
      <c r="B19" s="16" t="s">
        <v>78</v>
      </c>
      <c r="C19" s="23">
        <v>1</v>
      </c>
      <c r="D19" s="23" t="s">
        <v>42</v>
      </c>
      <c r="E19" s="24">
        <v>0</v>
      </c>
      <c r="F19" s="25">
        <f t="shared" si="0"/>
        <v>0</v>
      </c>
      <c r="G19" s="26" t="s">
        <v>53</v>
      </c>
    </row>
    <row r="20" spans="1:7" ht="25.5" x14ac:dyDescent="0.45">
      <c r="A20" s="6" t="s">
        <v>79</v>
      </c>
      <c r="B20" s="16" t="s">
        <v>80</v>
      </c>
      <c r="C20" s="23">
        <v>1</v>
      </c>
      <c r="D20" s="23" t="s">
        <v>42</v>
      </c>
      <c r="E20" s="24">
        <v>0</v>
      </c>
      <c r="F20" s="25">
        <f t="shared" si="0"/>
        <v>0</v>
      </c>
      <c r="G20" s="26" t="s">
        <v>81</v>
      </c>
    </row>
    <row r="21" spans="1:7" ht="38.25" x14ac:dyDescent="0.45">
      <c r="A21" s="6" t="s">
        <v>82</v>
      </c>
      <c r="B21" s="16" t="s">
        <v>83</v>
      </c>
      <c r="C21" s="23">
        <v>1</v>
      </c>
      <c r="D21" s="23" t="s">
        <v>42</v>
      </c>
      <c r="E21" s="24">
        <v>0</v>
      </c>
      <c r="F21" s="25">
        <f t="shared" si="0"/>
        <v>0</v>
      </c>
      <c r="G21" s="26" t="s">
        <v>53</v>
      </c>
    </row>
    <row r="22" spans="1:7" ht="25.5" x14ac:dyDescent="0.45">
      <c r="A22" s="6" t="s">
        <v>84</v>
      </c>
      <c r="B22" s="16" t="s">
        <v>85</v>
      </c>
      <c r="C22" s="23">
        <v>1</v>
      </c>
      <c r="D22" s="23" t="s">
        <v>42</v>
      </c>
      <c r="E22" s="24">
        <v>0</v>
      </c>
      <c r="F22" s="25">
        <f t="shared" si="0"/>
        <v>0</v>
      </c>
      <c r="G22" s="26" t="s">
        <v>86</v>
      </c>
    </row>
    <row r="23" spans="1:7" x14ac:dyDescent="0.45">
      <c r="A23" s="6" t="s">
        <v>87</v>
      </c>
      <c r="B23" s="16" t="s">
        <v>88</v>
      </c>
      <c r="C23" s="23">
        <v>1</v>
      </c>
      <c r="D23" s="23" t="s">
        <v>42</v>
      </c>
      <c r="E23" s="24">
        <v>0</v>
      </c>
      <c r="F23" s="25">
        <f t="shared" si="0"/>
        <v>0</v>
      </c>
      <c r="G23" s="26" t="s">
        <v>53</v>
      </c>
    </row>
    <row r="24" spans="1:7" ht="51" x14ac:dyDescent="0.45">
      <c r="A24" s="6" t="s">
        <v>89</v>
      </c>
      <c r="B24" s="16" t="s">
        <v>90</v>
      </c>
      <c r="C24" s="23">
        <v>1</v>
      </c>
      <c r="D24" s="23" t="s">
        <v>42</v>
      </c>
      <c r="E24" s="24">
        <v>0</v>
      </c>
      <c r="F24" s="25">
        <f t="shared" si="0"/>
        <v>0</v>
      </c>
      <c r="G24" s="26" t="s">
        <v>91</v>
      </c>
    </row>
    <row r="25" spans="1:7" ht="38.25" x14ac:dyDescent="0.45">
      <c r="A25" s="6" t="s">
        <v>92</v>
      </c>
      <c r="B25" s="16" t="s">
        <v>93</v>
      </c>
      <c r="C25" s="23">
        <v>2</v>
      </c>
      <c r="D25" s="23" t="s">
        <v>94</v>
      </c>
      <c r="E25" s="27" t="s">
        <v>95</v>
      </c>
      <c r="F25" s="25" t="str">
        <f t="shared" si="0"/>
        <v/>
      </c>
      <c r="G25" s="26" t="s">
        <v>96</v>
      </c>
    </row>
    <row r="26" spans="1:7" ht="25.5" x14ac:dyDescent="0.45">
      <c r="A26" s="6" t="s">
        <v>97</v>
      </c>
      <c r="B26" s="16" t="s">
        <v>98</v>
      </c>
      <c r="C26" s="23">
        <v>1</v>
      </c>
      <c r="D26" s="23" t="s">
        <v>42</v>
      </c>
      <c r="E26" s="24">
        <v>0</v>
      </c>
      <c r="F26" s="25">
        <f t="shared" si="0"/>
        <v>0</v>
      </c>
      <c r="G26" s="26" t="s">
        <v>53</v>
      </c>
    </row>
    <row r="27" spans="1:7" ht="38.25" x14ac:dyDescent="0.45">
      <c r="A27" s="6" t="s">
        <v>99</v>
      </c>
      <c r="B27" s="16" t="s">
        <v>100</v>
      </c>
      <c r="C27" s="23">
        <v>2</v>
      </c>
      <c r="D27" s="23" t="s">
        <v>63</v>
      </c>
      <c r="E27" s="27" t="s">
        <v>95</v>
      </c>
      <c r="F27" s="25" t="str">
        <f t="shared" si="0"/>
        <v/>
      </c>
      <c r="G27" s="26" t="s">
        <v>101</v>
      </c>
    </row>
    <row r="28" spans="1:7" ht="38.25" x14ac:dyDescent="0.45">
      <c r="A28" s="6" t="s">
        <v>102</v>
      </c>
      <c r="B28" s="16" t="s">
        <v>103</v>
      </c>
      <c r="C28" s="23">
        <v>2</v>
      </c>
      <c r="D28" s="23" t="s">
        <v>63</v>
      </c>
      <c r="E28" s="27" t="s">
        <v>95</v>
      </c>
      <c r="F28" s="25" t="str">
        <f t="shared" si="0"/>
        <v/>
      </c>
      <c r="G28" s="26" t="s">
        <v>104</v>
      </c>
    </row>
    <row r="29" spans="1:7" x14ac:dyDescent="0.45">
      <c r="A29" s="6" t="s">
        <v>105</v>
      </c>
      <c r="B29" s="16" t="s">
        <v>106</v>
      </c>
      <c r="C29" s="23">
        <v>1</v>
      </c>
      <c r="D29" s="23" t="s">
        <v>42</v>
      </c>
      <c r="E29" s="27" t="s">
        <v>95</v>
      </c>
      <c r="F29" s="25" t="str">
        <f t="shared" si="0"/>
        <v/>
      </c>
      <c r="G29" s="26" t="s">
        <v>107</v>
      </c>
    </row>
    <row r="30" spans="1:7" ht="25.5" x14ac:dyDescent="0.45">
      <c r="A30" s="6" t="s">
        <v>108</v>
      </c>
      <c r="B30" s="16" t="s">
        <v>109</v>
      </c>
      <c r="C30" s="23">
        <v>2</v>
      </c>
      <c r="D30" s="23" t="s">
        <v>63</v>
      </c>
      <c r="E30" s="27" t="s">
        <v>95</v>
      </c>
      <c r="F30" s="25" t="str">
        <f t="shared" si="0"/>
        <v/>
      </c>
      <c r="G30" s="26" t="s">
        <v>107</v>
      </c>
    </row>
    <row r="31" spans="1:7" ht="25.5" x14ac:dyDescent="0.45">
      <c r="A31" s="6" t="s">
        <v>110</v>
      </c>
      <c r="B31" s="16" t="s">
        <v>111</v>
      </c>
      <c r="C31" s="23">
        <v>1</v>
      </c>
      <c r="D31" s="23" t="s">
        <v>42</v>
      </c>
      <c r="E31" s="24">
        <v>0</v>
      </c>
      <c r="F31" s="25">
        <f t="shared" si="0"/>
        <v>0</v>
      </c>
      <c r="G31" s="26" t="s">
        <v>53</v>
      </c>
    </row>
    <row r="32" spans="1:7" ht="38.25" x14ac:dyDescent="0.45">
      <c r="A32" s="6" t="s">
        <v>112</v>
      </c>
      <c r="B32" s="16" t="s">
        <v>113</v>
      </c>
      <c r="C32" s="23">
        <v>2</v>
      </c>
      <c r="D32" s="23" t="s">
        <v>114</v>
      </c>
      <c r="E32" s="27" t="s">
        <v>95</v>
      </c>
      <c r="F32" s="25" t="str">
        <f t="shared" si="0"/>
        <v/>
      </c>
      <c r="G32" s="26" t="s">
        <v>115</v>
      </c>
    </row>
    <row r="33" spans="1:7" x14ac:dyDescent="0.45">
      <c r="A33" s="6" t="s">
        <v>116</v>
      </c>
      <c r="B33" s="16" t="s">
        <v>117</v>
      </c>
      <c r="C33" s="23">
        <v>1</v>
      </c>
      <c r="D33" s="23" t="s">
        <v>42</v>
      </c>
      <c r="E33" s="24">
        <v>0</v>
      </c>
      <c r="F33" s="25">
        <f t="shared" si="0"/>
        <v>0</v>
      </c>
      <c r="G33" s="26" t="s">
        <v>53</v>
      </c>
    </row>
    <row r="34" spans="1:7" ht="38.25" x14ac:dyDescent="0.45">
      <c r="A34" s="6" t="s">
        <v>118</v>
      </c>
      <c r="B34" s="16" t="s">
        <v>119</v>
      </c>
      <c r="C34" s="23">
        <v>1</v>
      </c>
      <c r="D34" s="23" t="s">
        <v>42</v>
      </c>
      <c r="E34" s="24">
        <v>0</v>
      </c>
      <c r="F34" s="25">
        <f t="shared" si="0"/>
        <v>0</v>
      </c>
      <c r="G34" s="26" t="s">
        <v>120</v>
      </c>
    </row>
    <row r="35" spans="1:7" x14ac:dyDescent="0.45">
      <c r="A35" s="6" t="s">
        <v>121</v>
      </c>
      <c r="B35" s="16" t="s">
        <v>122</v>
      </c>
      <c r="C35" s="23">
        <v>1</v>
      </c>
      <c r="D35" s="23" t="s">
        <v>42</v>
      </c>
      <c r="E35" s="24">
        <v>0</v>
      </c>
      <c r="F35" s="25">
        <f t="shared" si="0"/>
        <v>0</v>
      </c>
      <c r="G35" s="26" t="s">
        <v>53</v>
      </c>
    </row>
    <row r="36" spans="1:7" ht="25.5" x14ac:dyDescent="0.45">
      <c r="A36" s="6" t="s">
        <v>123</v>
      </c>
      <c r="B36" s="16" t="s">
        <v>124</v>
      </c>
      <c r="C36" s="23">
        <v>1</v>
      </c>
      <c r="D36" s="23" t="s">
        <v>42</v>
      </c>
      <c r="E36" s="24">
        <v>0</v>
      </c>
      <c r="F36" s="25">
        <f t="shared" si="0"/>
        <v>0</v>
      </c>
      <c r="G36" s="26" t="s">
        <v>53</v>
      </c>
    </row>
    <row r="37" spans="1:7" ht="38.25" x14ac:dyDescent="0.45">
      <c r="A37" s="6" t="s">
        <v>125</v>
      </c>
      <c r="B37" s="16" t="s">
        <v>126</v>
      </c>
      <c r="C37" s="23">
        <v>1</v>
      </c>
      <c r="D37" s="23" t="s">
        <v>42</v>
      </c>
      <c r="E37" s="24">
        <v>0</v>
      </c>
      <c r="F37" s="25">
        <f t="shared" si="0"/>
        <v>0</v>
      </c>
      <c r="G37" s="26" t="s">
        <v>127</v>
      </c>
    </row>
    <row r="38" spans="1:7" ht="25.5" x14ac:dyDescent="0.45">
      <c r="A38" s="6" t="s">
        <v>128</v>
      </c>
      <c r="B38" s="16" t="s">
        <v>129</v>
      </c>
      <c r="C38" s="23">
        <v>1</v>
      </c>
      <c r="D38" s="23" t="s">
        <v>42</v>
      </c>
      <c r="E38" s="24">
        <v>0</v>
      </c>
      <c r="F38" s="25">
        <f t="shared" si="0"/>
        <v>0</v>
      </c>
      <c r="G38" s="26" t="s">
        <v>53</v>
      </c>
    </row>
    <row r="39" spans="1:7" ht="25.5" x14ac:dyDescent="0.45">
      <c r="A39" s="6" t="s">
        <v>130</v>
      </c>
      <c r="B39" s="16" t="s">
        <v>131</v>
      </c>
      <c r="C39" s="23">
        <v>1</v>
      </c>
      <c r="D39" s="23" t="s">
        <v>42</v>
      </c>
      <c r="E39" s="24">
        <v>0</v>
      </c>
      <c r="F39" s="25">
        <f t="shared" si="0"/>
        <v>0</v>
      </c>
      <c r="G39" s="26" t="s">
        <v>53</v>
      </c>
    </row>
    <row r="40" spans="1:7" ht="38.25" x14ac:dyDescent="0.45">
      <c r="A40" s="6" t="s">
        <v>132</v>
      </c>
      <c r="B40" s="16" t="s">
        <v>133</v>
      </c>
      <c r="C40" s="23">
        <v>1</v>
      </c>
      <c r="D40" s="23" t="s">
        <v>42</v>
      </c>
      <c r="E40" s="24">
        <v>0</v>
      </c>
      <c r="F40" s="25">
        <f t="shared" si="0"/>
        <v>0</v>
      </c>
      <c r="G40" s="26" t="s">
        <v>134</v>
      </c>
    </row>
    <row r="41" spans="1:7" x14ac:dyDescent="0.45">
      <c r="A41" s="6" t="s">
        <v>135</v>
      </c>
      <c r="B41" s="16" t="s">
        <v>136</v>
      </c>
      <c r="C41" s="23">
        <v>1</v>
      </c>
      <c r="D41" s="23" t="s">
        <v>42</v>
      </c>
      <c r="E41" s="24">
        <v>0</v>
      </c>
      <c r="F41" s="25">
        <f t="shared" si="0"/>
        <v>0</v>
      </c>
      <c r="G41" s="26" t="s">
        <v>53</v>
      </c>
    </row>
    <row r="42" spans="1:7" x14ac:dyDescent="0.45">
      <c r="A42" s="6" t="s">
        <v>137</v>
      </c>
      <c r="B42" s="16" t="s">
        <v>138</v>
      </c>
      <c r="C42" s="23">
        <v>1</v>
      </c>
      <c r="D42" s="23" t="s">
        <v>42</v>
      </c>
      <c r="E42" s="24">
        <v>0</v>
      </c>
      <c r="F42" s="25">
        <f t="shared" si="0"/>
        <v>0</v>
      </c>
      <c r="G42" s="26" t="s">
        <v>139</v>
      </c>
    </row>
    <row r="43" spans="1:7" ht="25.5" x14ac:dyDescent="0.45">
      <c r="A43" s="6" t="s">
        <v>140</v>
      </c>
      <c r="B43" s="16" t="s">
        <v>141</v>
      </c>
      <c r="C43" s="23">
        <v>1</v>
      </c>
      <c r="D43" s="23" t="s">
        <v>42</v>
      </c>
      <c r="E43" s="24">
        <v>0</v>
      </c>
      <c r="F43" s="25">
        <f t="shared" si="0"/>
        <v>0</v>
      </c>
      <c r="G43" s="26" t="s">
        <v>53</v>
      </c>
    </row>
    <row r="44" spans="1:7" x14ac:dyDescent="0.45">
      <c r="A44" s="8"/>
      <c r="B44" s="9" t="s">
        <v>142</v>
      </c>
      <c r="C44" s="8"/>
      <c r="D44" s="8"/>
      <c r="E44" s="8"/>
      <c r="F44" s="10">
        <f>SUM(F7:F43)</f>
        <v>0</v>
      </c>
      <c r="G44" s="8"/>
    </row>
    <row r="46" spans="1:7" x14ac:dyDescent="0.45">
      <c r="A46" s="4"/>
      <c r="B46" s="22" t="s">
        <v>143</v>
      </c>
      <c r="C46" s="4"/>
      <c r="D46" s="4"/>
      <c r="E46" s="4"/>
      <c r="F46" s="4"/>
      <c r="G46" s="4"/>
    </row>
    <row r="47" spans="1:7" ht="25.5" x14ac:dyDescent="0.45">
      <c r="A47" s="6" t="s">
        <v>48</v>
      </c>
      <c r="B47" s="16" t="s">
        <v>144</v>
      </c>
      <c r="C47" s="23">
        <v>1</v>
      </c>
      <c r="D47" s="23" t="s">
        <v>42</v>
      </c>
      <c r="E47" s="27" t="s">
        <v>95</v>
      </c>
      <c r="F47" s="25" t="str">
        <f t="shared" ref="F47:F57" si="1">IF(AND(ISNUMBER(C47),ISNUMBER(E47)),C47*E47,"")</f>
        <v/>
      </c>
      <c r="G47" s="26" t="s">
        <v>145</v>
      </c>
    </row>
    <row r="48" spans="1:7" ht="38.25" x14ac:dyDescent="0.45">
      <c r="A48" s="6" t="s">
        <v>51</v>
      </c>
      <c r="B48" s="16" t="s">
        <v>146</v>
      </c>
      <c r="C48" s="23">
        <v>1</v>
      </c>
      <c r="D48" s="23" t="s">
        <v>42</v>
      </c>
      <c r="E48" s="27" t="s">
        <v>95</v>
      </c>
      <c r="F48" s="25" t="str">
        <f t="shared" si="1"/>
        <v/>
      </c>
      <c r="G48" s="26" t="s">
        <v>147</v>
      </c>
    </row>
    <row r="49" spans="1:7" ht="38.25" x14ac:dyDescent="0.45">
      <c r="A49" s="6" t="s">
        <v>28</v>
      </c>
      <c r="B49" s="16" t="s">
        <v>148</v>
      </c>
      <c r="C49" s="23">
        <v>1</v>
      </c>
      <c r="D49" s="23" t="s">
        <v>42</v>
      </c>
      <c r="E49" s="27" t="s">
        <v>95</v>
      </c>
      <c r="F49" s="25" t="str">
        <f t="shared" si="1"/>
        <v/>
      </c>
      <c r="G49" s="26" t="s">
        <v>149</v>
      </c>
    </row>
    <row r="50" spans="1:7" ht="63.75" x14ac:dyDescent="0.45">
      <c r="A50" s="6" t="s">
        <v>56</v>
      </c>
      <c r="B50" s="16" t="s">
        <v>150</v>
      </c>
      <c r="C50" s="23">
        <v>2</v>
      </c>
      <c r="D50" s="23" t="s">
        <v>63</v>
      </c>
      <c r="E50" s="27" t="s">
        <v>95</v>
      </c>
      <c r="F50" s="25" t="str">
        <f t="shared" si="1"/>
        <v/>
      </c>
      <c r="G50" s="26" t="s">
        <v>151</v>
      </c>
    </row>
    <row r="51" spans="1:7" ht="38.25" x14ac:dyDescent="0.45">
      <c r="A51" s="6" t="s">
        <v>59</v>
      </c>
      <c r="B51" s="16" t="s">
        <v>152</v>
      </c>
      <c r="C51" s="23">
        <v>2</v>
      </c>
      <c r="D51" s="23" t="s">
        <v>63</v>
      </c>
      <c r="E51" s="27" t="s">
        <v>95</v>
      </c>
      <c r="F51" s="25" t="str">
        <f t="shared" si="1"/>
        <v/>
      </c>
      <c r="G51" s="26" t="s">
        <v>153</v>
      </c>
    </row>
    <row r="52" spans="1:7" ht="38.25" x14ac:dyDescent="0.45">
      <c r="A52" s="6" t="s">
        <v>61</v>
      </c>
      <c r="B52" s="16" t="s">
        <v>154</v>
      </c>
      <c r="C52" s="23">
        <v>2</v>
      </c>
      <c r="D52" s="23" t="s">
        <v>63</v>
      </c>
      <c r="E52" s="27" t="s">
        <v>95</v>
      </c>
      <c r="F52" s="25" t="str">
        <f t="shared" si="1"/>
        <v/>
      </c>
      <c r="G52" s="26" t="s">
        <v>155</v>
      </c>
    </row>
    <row r="53" spans="1:7" ht="25.5" x14ac:dyDescent="0.45">
      <c r="A53" s="6" t="s">
        <v>65</v>
      </c>
      <c r="B53" s="16" t="s">
        <v>156</v>
      </c>
      <c r="C53" s="23">
        <v>1</v>
      </c>
      <c r="D53" s="23" t="s">
        <v>42</v>
      </c>
      <c r="E53" s="27" t="s">
        <v>95</v>
      </c>
      <c r="F53" s="25" t="str">
        <f t="shared" si="1"/>
        <v/>
      </c>
      <c r="G53" s="26" t="s">
        <v>157</v>
      </c>
    </row>
    <row r="54" spans="1:7" ht="38.25" x14ac:dyDescent="0.45">
      <c r="A54" s="6" t="s">
        <v>68</v>
      </c>
      <c r="B54" s="16" t="s">
        <v>158</v>
      </c>
      <c r="C54" s="23">
        <v>1</v>
      </c>
      <c r="D54" s="23" t="s">
        <v>42</v>
      </c>
      <c r="E54" s="27" t="s">
        <v>95</v>
      </c>
      <c r="F54" s="25" t="str">
        <f t="shared" si="1"/>
        <v/>
      </c>
      <c r="G54" s="26" t="s">
        <v>159</v>
      </c>
    </row>
    <row r="55" spans="1:7" ht="38.25" x14ac:dyDescent="0.45">
      <c r="A55" s="6" t="s">
        <v>70</v>
      </c>
      <c r="B55" s="16" t="s">
        <v>160</v>
      </c>
      <c r="C55" s="23">
        <v>1</v>
      </c>
      <c r="D55" s="23" t="s">
        <v>42</v>
      </c>
      <c r="E55" s="27" t="s">
        <v>95</v>
      </c>
      <c r="F55" s="25" t="str">
        <f t="shared" si="1"/>
        <v/>
      </c>
      <c r="G55" s="26" t="s">
        <v>161</v>
      </c>
    </row>
    <row r="56" spans="1:7" ht="38.25" x14ac:dyDescent="0.45">
      <c r="A56" s="6" t="s">
        <v>73</v>
      </c>
      <c r="B56" s="16" t="s">
        <v>162</v>
      </c>
      <c r="C56" s="23">
        <v>1</v>
      </c>
      <c r="D56" s="23" t="s">
        <v>163</v>
      </c>
      <c r="E56" s="27" t="s">
        <v>95</v>
      </c>
      <c r="F56" s="25" t="str">
        <f t="shared" si="1"/>
        <v/>
      </c>
      <c r="G56" s="26" t="s">
        <v>164</v>
      </c>
    </row>
    <row r="57" spans="1:7" ht="38.25" x14ac:dyDescent="0.45">
      <c r="A57" s="6" t="s">
        <v>75</v>
      </c>
      <c r="B57" s="16" t="s">
        <v>165</v>
      </c>
      <c r="C57" s="23">
        <v>1</v>
      </c>
      <c r="D57" s="23" t="s">
        <v>42</v>
      </c>
      <c r="E57" s="27" t="s">
        <v>95</v>
      </c>
      <c r="F57" s="25" t="str">
        <f t="shared" si="1"/>
        <v/>
      </c>
      <c r="G57" s="26" t="s">
        <v>166</v>
      </c>
    </row>
    <row r="58" spans="1:7" x14ac:dyDescent="0.45">
      <c r="A58" s="8"/>
      <c r="B58" s="9" t="s">
        <v>167</v>
      </c>
      <c r="C58" s="8"/>
      <c r="D58" s="8"/>
      <c r="E58" s="8"/>
      <c r="F58" s="10">
        <f>SUM(F46:F57)</f>
        <v>0</v>
      </c>
      <c r="G58" s="8"/>
    </row>
    <row r="60" spans="1:7" x14ac:dyDescent="0.45">
      <c r="A60" s="4"/>
      <c r="B60" s="22" t="s">
        <v>168</v>
      </c>
      <c r="C60" s="4"/>
      <c r="D60" s="4"/>
      <c r="E60" s="4"/>
      <c r="F60" s="4"/>
      <c r="G60" s="4"/>
    </row>
    <row r="61" spans="1:7" x14ac:dyDescent="0.45">
      <c r="A61" s="13"/>
      <c r="B61" s="6" t="s">
        <v>169</v>
      </c>
      <c r="C61" s="13"/>
      <c r="D61" s="13"/>
      <c r="E61" s="13"/>
      <c r="F61" s="25">
        <f>F44</f>
        <v>0</v>
      </c>
      <c r="G61" s="13"/>
    </row>
    <row r="62" spans="1:7" x14ac:dyDescent="0.45">
      <c r="A62" s="13"/>
      <c r="B62" s="6" t="s">
        <v>170</v>
      </c>
      <c r="C62" s="13"/>
      <c r="D62" s="13"/>
      <c r="E62" s="13"/>
      <c r="F62" s="25">
        <f>F58</f>
        <v>0</v>
      </c>
      <c r="G62" s="13"/>
    </row>
    <row r="63" spans="1:7" x14ac:dyDescent="0.45">
      <c r="A63" s="4"/>
      <c r="B63" s="5" t="s">
        <v>171</v>
      </c>
      <c r="C63" s="4"/>
      <c r="D63" s="4"/>
      <c r="E63" s="4"/>
      <c r="F63" s="18">
        <f>SUM(F61:F62)</f>
        <v>0</v>
      </c>
      <c r="G63" s="4"/>
    </row>
  </sheetData>
  <pageMargins left="0.75" right="0.75" top="1" bottom="1" header="0.511811023622047" footer="0.511811023622047"/>
  <pageSetup fitToHeight="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219"/>
  <sheetViews>
    <sheetView zoomScaleNormal="100" workbookViewId="0">
      <pane ySplit="6" topLeftCell="A201" activePane="bottomLeft" state="frozen"/>
      <selection pane="bottomLeft" activeCell="F192" sqref="F192"/>
    </sheetView>
  </sheetViews>
  <sheetFormatPr defaultColWidth="8.6640625" defaultRowHeight="14.25" x14ac:dyDescent="0.45"/>
  <cols>
    <col min="1" max="1" width="8" customWidth="1"/>
    <col min="2" max="2" width="70" customWidth="1"/>
    <col min="3" max="3" width="10" customWidth="1"/>
    <col min="4" max="4" width="8" customWidth="1"/>
    <col min="5" max="5" width="12" customWidth="1"/>
    <col min="6" max="6" width="14" customWidth="1"/>
    <col min="7" max="7" width="45" customWidth="1"/>
  </cols>
  <sheetData>
    <row r="1" spans="1:7" ht="15.4" x14ac:dyDescent="0.45">
      <c r="A1" s="1" t="s">
        <v>0</v>
      </c>
    </row>
    <row r="2" spans="1:7" x14ac:dyDescent="0.45">
      <c r="A2" s="2" t="s">
        <v>40</v>
      </c>
    </row>
    <row r="3" spans="1:7" ht="15.4" x14ac:dyDescent="0.45">
      <c r="A3" s="1" t="s">
        <v>172</v>
      </c>
    </row>
    <row r="4" spans="1:7" x14ac:dyDescent="0.45">
      <c r="A4" s="21" t="s">
        <v>173</v>
      </c>
    </row>
    <row r="6" spans="1:7" ht="26.25" x14ac:dyDescent="0.45">
      <c r="A6" s="3" t="s">
        <v>42</v>
      </c>
      <c r="B6" s="3" t="s">
        <v>4</v>
      </c>
      <c r="C6" s="3" t="s">
        <v>43</v>
      </c>
      <c r="D6" s="3" t="s">
        <v>44</v>
      </c>
      <c r="E6" s="3" t="s">
        <v>45</v>
      </c>
      <c r="F6" s="3" t="s">
        <v>5</v>
      </c>
      <c r="G6" s="3" t="s">
        <v>46</v>
      </c>
    </row>
    <row r="7" spans="1:7" x14ac:dyDescent="0.45">
      <c r="A7" s="4"/>
      <c r="B7" s="22" t="s">
        <v>174</v>
      </c>
      <c r="C7" s="4"/>
      <c r="D7" s="4"/>
      <c r="E7" s="4"/>
      <c r="F7" s="4"/>
      <c r="G7" s="4"/>
    </row>
    <row r="8" spans="1:7" ht="38.25" x14ac:dyDescent="0.45">
      <c r="A8" s="6" t="s">
        <v>48</v>
      </c>
      <c r="B8" s="16" t="s">
        <v>175</v>
      </c>
      <c r="C8" s="23">
        <v>1</v>
      </c>
      <c r="D8" s="23" t="s">
        <v>42</v>
      </c>
      <c r="E8" s="27" t="s">
        <v>95</v>
      </c>
      <c r="F8" s="25" t="str">
        <f t="shared" ref="F8:F13" si="0">IF(AND(ISNUMBER(C8),ISNUMBER(E8)),C8*E8,"")</f>
        <v/>
      </c>
      <c r="G8" s="26" t="s">
        <v>176</v>
      </c>
    </row>
    <row r="9" spans="1:7" ht="38.25" x14ac:dyDescent="0.45">
      <c r="A9" s="6" t="s">
        <v>51</v>
      </c>
      <c r="B9" s="16" t="s">
        <v>177</v>
      </c>
      <c r="C9" s="23">
        <v>1</v>
      </c>
      <c r="D9" s="23" t="s">
        <v>42</v>
      </c>
      <c r="E9" s="27" t="s">
        <v>95</v>
      </c>
      <c r="F9" s="25" t="str">
        <f t="shared" si="0"/>
        <v/>
      </c>
      <c r="G9" s="26" t="s">
        <v>178</v>
      </c>
    </row>
    <row r="10" spans="1:7" ht="25.5" x14ac:dyDescent="0.45">
      <c r="A10" s="6" t="s">
        <v>28</v>
      </c>
      <c r="B10" s="16" t="s">
        <v>179</v>
      </c>
      <c r="C10" s="23">
        <v>1</v>
      </c>
      <c r="D10" s="23" t="s">
        <v>42</v>
      </c>
      <c r="E10" s="27" t="s">
        <v>95</v>
      </c>
      <c r="F10" s="25" t="str">
        <f t="shared" si="0"/>
        <v/>
      </c>
      <c r="G10" s="26" t="s">
        <v>178</v>
      </c>
    </row>
    <row r="11" spans="1:7" ht="25.5" x14ac:dyDescent="0.45">
      <c r="A11" s="6" t="s">
        <v>56</v>
      </c>
      <c r="B11" s="16" t="s">
        <v>180</v>
      </c>
      <c r="C11" s="23">
        <v>1</v>
      </c>
      <c r="D11" s="23" t="s">
        <v>42</v>
      </c>
      <c r="E11" s="27" t="s">
        <v>95</v>
      </c>
      <c r="F11" s="25" t="str">
        <f t="shared" si="0"/>
        <v/>
      </c>
      <c r="G11" s="26" t="s">
        <v>178</v>
      </c>
    </row>
    <row r="12" spans="1:7" ht="38.25" x14ac:dyDescent="0.45">
      <c r="A12" s="6" t="s">
        <v>59</v>
      </c>
      <c r="B12" s="16" t="s">
        <v>181</v>
      </c>
      <c r="C12" s="23">
        <v>1</v>
      </c>
      <c r="D12" s="23" t="s">
        <v>42</v>
      </c>
      <c r="E12" s="27" t="s">
        <v>95</v>
      </c>
      <c r="F12" s="25" t="str">
        <f t="shared" si="0"/>
        <v/>
      </c>
      <c r="G12" s="26" t="s">
        <v>178</v>
      </c>
    </row>
    <row r="13" spans="1:7" ht="38.25" x14ac:dyDescent="0.45">
      <c r="A13" s="6" t="s">
        <v>61</v>
      </c>
      <c r="B13" s="16" t="s">
        <v>182</v>
      </c>
      <c r="C13" s="23">
        <v>1</v>
      </c>
      <c r="D13" s="23" t="s">
        <v>42</v>
      </c>
      <c r="E13" s="27" t="s">
        <v>95</v>
      </c>
      <c r="F13" s="25" t="str">
        <f t="shared" si="0"/>
        <v/>
      </c>
      <c r="G13" s="26" t="s">
        <v>178</v>
      </c>
    </row>
    <row r="14" spans="1:7" x14ac:dyDescent="0.45">
      <c r="A14" s="8"/>
      <c r="B14" s="9" t="s">
        <v>183</v>
      </c>
      <c r="C14" s="8"/>
      <c r="D14" s="8"/>
      <c r="E14" s="8"/>
      <c r="F14" s="10">
        <f>SUM(F7:F13)</f>
        <v>0</v>
      </c>
      <c r="G14" s="8"/>
    </row>
    <row r="16" spans="1:7" ht="26.25" x14ac:dyDescent="0.45">
      <c r="A16" s="4"/>
      <c r="B16" s="22" t="s">
        <v>184</v>
      </c>
      <c r="C16" s="4"/>
      <c r="D16" s="4"/>
      <c r="E16" s="4"/>
      <c r="F16" s="4"/>
      <c r="G16" s="4"/>
    </row>
    <row r="17" spans="1:7" ht="38.25" x14ac:dyDescent="0.45">
      <c r="A17" s="6" t="s">
        <v>48</v>
      </c>
      <c r="B17" s="16" t="s">
        <v>185</v>
      </c>
      <c r="C17" s="23">
        <v>768</v>
      </c>
      <c r="D17" s="23" t="s">
        <v>186</v>
      </c>
      <c r="E17" s="24">
        <v>0</v>
      </c>
      <c r="F17" s="25">
        <f t="shared" ref="F17:F25" si="1">IF(AND(ISNUMBER(C17),ISNUMBER(E17)),C17*E17,"")</f>
        <v>0</v>
      </c>
      <c r="G17" s="26" t="s">
        <v>187</v>
      </c>
    </row>
    <row r="18" spans="1:7" x14ac:dyDescent="0.45">
      <c r="A18" s="6" t="s">
        <v>51</v>
      </c>
      <c r="B18" s="16" t="s">
        <v>188</v>
      </c>
      <c r="C18" s="23">
        <v>89</v>
      </c>
      <c r="D18" s="23" t="s">
        <v>189</v>
      </c>
      <c r="E18" s="24">
        <v>0</v>
      </c>
      <c r="F18" s="25">
        <f t="shared" si="1"/>
        <v>0</v>
      </c>
      <c r="G18" s="26" t="s">
        <v>53</v>
      </c>
    </row>
    <row r="19" spans="1:7" x14ac:dyDescent="0.45">
      <c r="A19" s="6" t="s">
        <v>28</v>
      </c>
      <c r="B19" s="16" t="s">
        <v>190</v>
      </c>
      <c r="C19" s="23">
        <v>195</v>
      </c>
      <c r="D19" s="23" t="s">
        <v>189</v>
      </c>
      <c r="E19" s="24">
        <v>0</v>
      </c>
      <c r="F19" s="25">
        <f t="shared" si="1"/>
        <v>0</v>
      </c>
      <c r="G19" s="26" t="s">
        <v>53</v>
      </c>
    </row>
    <row r="20" spans="1:7" ht="25.5" x14ac:dyDescent="0.45">
      <c r="A20" s="6" t="s">
        <v>56</v>
      </c>
      <c r="B20" s="16" t="s">
        <v>191</v>
      </c>
      <c r="C20" s="23">
        <v>114</v>
      </c>
      <c r="D20" s="23" t="s">
        <v>189</v>
      </c>
      <c r="E20" s="24">
        <v>0</v>
      </c>
      <c r="F20" s="25">
        <f t="shared" si="1"/>
        <v>0</v>
      </c>
      <c r="G20" s="26" t="s">
        <v>53</v>
      </c>
    </row>
    <row r="21" spans="1:7" x14ac:dyDescent="0.45">
      <c r="A21" s="6" t="s">
        <v>59</v>
      </c>
      <c r="B21" s="16" t="s">
        <v>192</v>
      </c>
      <c r="C21" s="23">
        <v>170</v>
      </c>
      <c r="D21" s="23" t="s">
        <v>189</v>
      </c>
      <c r="E21" s="24">
        <v>0</v>
      </c>
      <c r="F21" s="25">
        <f t="shared" si="1"/>
        <v>0</v>
      </c>
      <c r="G21" s="26" t="s">
        <v>53</v>
      </c>
    </row>
    <row r="22" spans="1:7" ht="25.5" x14ac:dyDescent="0.45">
      <c r="A22" s="6" t="s">
        <v>61</v>
      </c>
      <c r="B22" s="16" t="s">
        <v>193</v>
      </c>
      <c r="C22" s="23">
        <v>113.71</v>
      </c>
      <c r="D22" s="23" t="s">
        <v>189</v>
      </c>
      <c r="E22" s="24">
        <v>0</v>
      </c>
      <c r="F22" s="25">
        <f t="shared" si="1"/>
        <v>0</v>
      </c>
      <c r="G22" s="26" t="s">
        <v>53</v>
      </c>
    </row>
    <row r="23" spans="1:7" x14ac:dyDescent="0.45">
      <c r="A23" s="6" t="s">
        <v>65</v>
      </c>
      <c r="B23" s="16" t="s">
        <v>194</v>
      </c>
      <c r="C23" s="23">
        <v>5.3</v>
      </c>
      <c r="D23" s="23" t="s">
        <v>189</v>
      </c>
      <c r="E23" s="24">
        <v>0</v>
      </c>
      <c r="F23" s="25">
        <f t="shared" si="1"/>
        <v>0</v>
      </c>
      <c r="G23" s="26" t="s">
        <v>53</v>
      </c>
    </row>
    <row r="24" spans="1:7" x14ac:dyDescent="0.45">
      <c r="A24" s="6" t="s">
        <v>68</v>
      </c>
      <c r="B24" s="16" t="s">
        <v>195</v>
      </c>
      <c r="C24" s="23">
        <v>465</v>
      </c>
      <c r="D24" s="23" t="s">
        <v>186</v>
      </c>
      <c r="E24" s="24">
        <v>0</v>
      </c>
      <c r="F24" s="25">
        <f t="shared" si="1"/>
        <v>0</v>
      </c>
      <c r="G24" s="26" t="s">
        <v>53</v>
      </c>
    </row>
    <row r="25" spans="1:7" ht="38.25" x14ac:dyDescent="0.45">
      <c r="A25" s="6" t="s">
        <v>70</v>
      </c>
      <c r="B25" s="16" t="s">
        <v>196</v>
      </c>
      <c r="C25" s="23">
        <v>623</v>
      </c>
      <c r="D25" s="23" t="s">
        <v>186</v>
      </c>
      <c r="E25" s="24">
        <v>0</v>
      </c>
      <c r="F25" s="25">
        <f t="shared" si="1"/>
        <v>0</v>
      </c>
      <c r="G25" s="26" t="s">
        <v>53</v>
      </c>
    </row>
    <row r="26" spans="1:7" x14ac:dyDescent="0.45">
      <c r="A26" s="13"/>
      <c r="B26" s="28" t="s">
        <v>197</v>
      </c>
      <c r="C26" s="13"/>
      <c r="D26" s="13"/>
      <c r="E26" s="24">
        <v>0</v>
      </c>
      <c r="F26" s="13"/>
      <c r="G26" s="13"/>
    </row>
    <row r="27" spans="1:7" x14ac:dyDescent="0.45">
      <c r="A27" s="6" t="s">
        <v>73</v>
      </c>
      <c r="B27" s="16" t="s">
        <v>198</v>
      </c>
      <c r="C27" s="23">
        <v>95</v>
      </c>
      <c r="D27" s="23" t="s">
        <v>186</v>
      </c>
      <c r="E27" s="24">
        <v>0</v>
      </c>
      <c r="F27" s="25">
        <f>IF(AND(ISNUMBER(C27),ISNUMBER(E27)),C27*E27,"")</f>
        <v>0</v>
      </c>
      <c r="G27" s="26" t="s">
        <v>53</v>
      </c>
    </row>
    <row r="28" spans="1:7" ht="23.25" x14ac:dyDescent="0.45">
      <c r="A28" s="13"/>
      <c r="B28" s="28" t="s">
        <v>199</v>
      </c>
      <c r="C28" s="13"/>
      <c r="D28" s="13"/>
      <c r="E28" s="24">
        <v>0</v>
      </c>
      <c r="F28" s="13"/>
      <c r="G28" s="13"/>
    </row>
    <row r="29" spans="1:7" x14ac:dyDescent="0.45">
      <c r="A29" s="6" t="s">
        <v>75</v>
      </c>
      <c r="B29" s="16" t="s">
        <v>200</v>
      </c>
      <c r="C29" s="23">
        <v>22</v>
      </c>
      <c r="D29" s="23" t="s">
        <v>189</v>
      </c>
      <c r="E29" s="24">
        <v>0</v>
      </c>
      <c r="F29" s="25">
        <f>IF(AND(ISNUMBER(C29),ISNUMBER(E29)),C29*E29,"")</f>
        <v>0</v>
      </c>
      <c r="G29" s="26" t="s">
        <v>53</v>
      </c>
    </row>
    <row r="30" spans="1:7" x14ac:dyDescent="0.45">
      <c r="A30" s="6" t="s">
        <v>77</v>
      </c>
      <c r="B30" s="16" t="s">
        <v>201</v>
      </c>
      <c r="C30" s="23">
        <v>33</v>
      </c>
      <c r="D30" s="23" t="s">
        <v>189</v>
      </c>
      <c r="E30" s="24">
        <v>0</v>
      </c>
      <c r="F30" s="25">
        <f>IF(AND(ISNUMBER(C30),ISNUMBER(E30)),C30*E30,"")</f>
        <v>0</v>
      </c>
      <c r="G30" s="26" t="s">
        <v>53</v>
      </c>
    </row>
    <row r="31" spans="1:7" x14ac:dyDescent="0.45">
      <c r="A31" s="6" t="s">
        <v>79</v>
      </c>
      <c r="B31" s="16" t="s">
        <v>202</v>
      </c>
      <c r="C31" s="23">
        <v>2.48</v>
      </c>
      <c r="D31" s="23" t="s">
        <v>189</v>
      </c>
      <c r="E31" s="24">
        <v>0</v>
      </c>
      <c r="F31" s="25">
        <f>IF(AND(ISNUMBER(C31),ISNUMBER(E31)),C31*E31,"")</f>
        <v>0</v>
      </c>
      <c r="G31" s="26" t="s">
        <v>53</v>
      </c>
    </row>
    <row r="32" spans="1:7" x14ac:dyDescent="0.45">
      <c r="A32" s="6" t="s">
        <v>82</v>
      </c>
      <c r="B32" s="16" t="s">
        <v>203</v>
      </c>
      <c r="C32" s="23">
        <v>32</v>
      </c>
      <c r="D32" s="23" t="s">
        <v>189</v>
      </c>
      <c r="E32" s="24">
        <v>0</v>
      </c>
      <c r="F32" s="25">
        <f>IF(AND(ISNUMBER(C32),ISNUMBER(E32)),C32*E32,"")</f>
        <v>0</v>
      </c>
      <c r="G32" s="26" t="s">
        <v>53</v>
      </c>
    </row>
    <row r="33" spans="1:7" x14ac:dyDescent="0.45">
      <c r="A33" s="6" t="s">
        <v>84</v>
      </c>
      <c r="B33" s="16" t="s">
        <v>204</v>
      </c>
      <c r="C33" s="23">
        <v>52</v>
      </c>
      <c r="D33" s="23" t="s">
        <v>186</v>
      </c>
      <c r="E33" s="24">
        <v>0</v>
      </c>
      <c r="F33" s="25">
        <f>IF(AND(ISNUMBER(C33),ISNUMBER(E33)),C33*E33,"")</f>
        <v>0</v>
      </c>
      <c r="G33" s="26" t="s">
        <v>53</v>
      </c>
    </row>
    <row r="34" spans="1:7" ht="23.25" x14ac:dyDescent="0.45">
      <c r="A34" s="13"/>
      <c r="B34" s="28" t="s">
        <v>205</v>
      </c>
      <c r="C34" s="13"/>
      <c r="D34" s="13"/>
      <c r="E34" s="13"/>
      <c r="F34" s="13"/>
      <c r="G34" s="13"/>
    </row>
    <row r="35" spans="1:7" x14ac:dyDescent="0.45">
      <c r="A35" s="6" t="s">
        <v>87</v>
      </c>
      <c r="B35" s="16" t="s">
        <v>206</v>
      </c>
      <c r="C35" s="23">
        <v>631</v>
      </c>
      <c r="D35" s="23" t="s">
        <v>186</v>
      </c>
      <c r="E35" s="24">
        <v>0</v>
      </c>
      <c r="F35" s="25">
        <f>IF(AND(ISNUMBER(C35),ISNUMBER(E35)),C35*E35,"")</f>
        <v>0</v>
      </c>
      <c r="G35" s="26" t="s">
        <v>53</v>
      </c>
    </row>
    <row r="36" spans="1:7" x14ac:dyDescent="0.45">
      <c r="A36" s="13"/>
      <c r="B36" s="28" t="s">
        <v>207</v>
      </c>
      <c r="C36" s="13"/>
      <c r="D36" s="13"/>
      <c r="E36" s="13"/>
      <c r="F36" s="13"/>
      <c r="G36" s="13"/>
    </row>
    <row r="37" spans="1:7" x14ac:dyDescent="0.45">
      <c r="A37" s="6" t="s">
        <v>89</v>
      </c>
      <c r="B37" s="16" t="s">
        <v>208</v>
      </c>
      <c r="C37" s="23">
        <v>1602</v>
      </c>
      <c r="D37" s="23" t="s">
        <v>209</v>
      </c>
      <c r="E37" s="24">
        <v>0</v>
      </c>
      <c r="F37" s="25">
        <f>IF(AND(ISNUMBER(C37),ISNUMBER(E37)),C37*E37,"")</f>
        <v>0</v>
      </c>
      <c r="G37" s="26" t="s">
        <v>53</v>
      </c>
    </row>
    <row r="38" spans="1:7" x14ac:dyDescent="0.45">
      <c r="A38" s="6" t="s">
        <v>92</v>
      </c>
      <c r="B38" s="16" t="s">
        <v>210</v>
      </c>
      <c r="C38" s="23">
        <v>3055</v>
      </c>
      <c r="D38" s="23" t="s">
        <v>209</v>
      </c>
      <c r="E38" s="24">
        <v>0</v>
      </c>
      <c r="F38" s="25">
        <f>IF(AND(ISNUMBER(C38),ISNUMBER(E38)),C38*E38,"")</f>
        <v>0</v>
      </c>
      <c r="G38" s="26" t="s">
        <v>53</v>
      </c>
    </row>
    <row r="39" spans="1:7" x14ac:dyDescent="0.45">
      <c r="A39" s="13"/>
      <c r="B39" s="28" t="s">
        <v>211</v>
      </c>
      <c r="C39" s="13"/>
      <c r="D39" s="13"/>
      <c r="E39" s="13"/>
      <c r="F39" s="13"/>
      <c r="G39" s="13"/>
    </row>
    <row r="40" spans="1:7" x14ac:dyDescent="0.45">
      <c r="A40" s="6" t="s">
        <v>97</v>
      </c>
      <c r="B40" s="16" t="s">
        <v>212</v>
      </c>
      <c r="C40" s="23">
        <v>86</v>
      </c>
      <c r="D40" s="23" t="s">
        <v>186</v>
      </c>
      <c r="E40" s="24">
        <v>0</v>
      </c>
      <c r="F40" s="25">
        <f t="shared" ref="F40:F45" si="2">IF(AND(ISNUMBER(C40),ISNUMBER(E40)),C40*E40,"")</f>
        <v>0</v>
      </c>
      <c r="G40" s="26" t="s">
        <v>53</v>
      </c>
    </row>
    <row r="41" spans="1:7" x14ac:dyDescent="0.45">
      <c r="A41" s="6" t="s">
        <v>99</v>
      </c>
      <c r="B41" s="16" t="s">
        <v>213</v>
      </c>
      <c r="C41" s="23">
        <v>108</v>
      </c>
      <c r="D41" s="23" t="s">
        <v>186</v>
      </c>
      <c r="E41" s="24">
        <v>0</v>
      </c>
      <c r="F41" s="25">
        <f t="shared" si="2"/>
        <v>0</v>
      </c>
      <c r="G41" s="26" t="s">
        <v>53</v>
      </c>
    </row>
    <row r="42" spans="1:7" x14ac:dyDescent="0.45">
      <c r="A42" s="6" t="s">
        <v>102</v>
      </c>
      <c r="B42" s="16" t="s">
        <v>214</v>
      </c>
      <c r="C42" s="23">
        <v>49</v>
      </c>
      <c r="D42" s="23" t="s">
        <v>186</v>
      </c>
      <c r="E42" s="24">
        <v>0</v>
      </c>
      <c r="F42" s="25">
        <f t="shared" si="2"/>
        <v>0</v>
      </c>
      <c r="G42" s="26" t="s">
        <v>53</v>
      </c>
    </row>
    <row r="43" spans="1:7" x14ac:dyDescent="0.45">
      <c r="A43" s="6" t="s">
        <v>105</v>
      </c>
      <c r="B43" s="16" t="s">
        <v>215</v>
      </c>
      <c r="C43" s="23">
        <v>158</v>
      </c>
      <c r="D43" s="23" t="s">
        <v>186</v>
      </c>
      <c r="E43" s="24">
        <v>0</v>
      </c>
      <c r="F43" s="25">
        <f t="shared" si="2"/>
        <v>0</v>
      </c>
      <c r="G43" s="26" t="s">
        <v>53</v>
      </c>
    </row>
    <row r="44" spans="1:7" x14ac:dyDescent="0.45">
      <c r="A44" s="6" t="s">
        <v>108</v>
      </c>
      <c r="B44" s="16" t="s">
        <v>216</v>
      </c>
      <c r="C44" s="23">
        <v>3</v>
      </c>
      <c r="D44" s="23" t="s">
        <v>186</v>
      </c>
      <c r="E44" s="24">
        <v>0</v>
      </c>
      <c r="F44" s="25">
        <f t="shared" si="2"/>
        <v>0</v>
      </c>
      <c r="G44" s="26" t="s">
        <v>53</v>
      </c>
    </row>
    <row r="45" spans="1:7" x14ac:dyDescent="0.45">
      <c r="A45" s="6" t="s">
        <v>110</v>
      </c>
      <c r="B45" s="16" t="s">
        <v>217</v>
      </c>
      <c r="C45" s="23">
        <v>8</v>
      </c>
      <c r="D45" s="23" t="s">
        <v>186</v>
      </c>
      <c r="E45" s="24">
        <v>0</v>
      </c>
      <c r="F45" s="25">
        <f t="shared" si="2"/>
        <v>0</v>
      </c>
      <c r="G45" s="26" t="s">
        <v>53</v>
      </c>
    </row>
    <row r="46" spans="1:7" x14ac:dyDescent="0.45">
      <c r="A46" s="13"/>
      <c r="B46" s="28" t="s">
        <v>218</v>
      </c>
      <c r="C46" s="13"/>
      <c r="D46" s="13"/>
      <c r="E46" s="13"/>
      <c r="F46" s="13"/>
      <c r="G46" s="13"/>
    </row>
    <row r="47" spans="1:7" ht="25.5" x14ac:dyDescent="0.45">
      <c r="A47" s="6" t="s">
        <v>112</v>
      </c>
      <c r="B47" s="16" t="s">
        <v>219</v>
      </c>
      <c r="C47" s="23">
        <v>615</v>
      </c>
      <c r="D47" s="23" t="s">
        <v>186</v>
      </c>
      <c r="E47" s="24">
        <v>0</v>
      </c>
      <c r="F47" s="25">
        <f>IF(AND(ISNUMBER(C47),ISNUMBER(E47)),C47*E47,"")</f>
        <v>0</v>
      </c>
      <c r="G47" s="26" t="s">
        <v>53</v>
      </c>
    </row>
    <row r="48" spans="1:7" x14ac:dyDescent="0.45">
      <c r="A48" s="13"/>
      <c r="B48" s="28" t="s">
        <v>220</v>
      </c>
      <c r="C48" s="13"/>
      <c r="D48" s="13"/>
      <c r="E48" s="13"/>
      <c r="F48" s="13"/>
      <c r="G48" s="13"/>
    </row>
    <row r="49" spans="1:7" x14ac:dyDescent="0.45">
      <c r="A49" s="6" t="s">
        <v>116</v>
      </c>
      <c r="B49" s="16" t="s">
        <v>221</v>
      </c>
      <c r="C49" s="23">
        <v>126.24</v>
      </c>
      <c r="D49" s="23" t="s">
        <v>189</v>
      </c>
      <c r="E49" s="24">
        <v>0</v>
      </c>
      <c r="F49" s="25">
        <f>IF(AND(ISNUMBER(C49),ISNUMBER(E49)),C49*E49,"")</f>
        <v>0</v>
      </c>
      <c r="G49" s="26" t="s">
        <v>53</v>
      </c>
    </row>
    <row r="50" spans="1:7" x14ac:dyDescent="0.45">
      <c r="A50" s="8"/>
      <c r="B50" s="9" t="s">
        <v>222</v>
      </c>
      <c r="C50" s="8"/>
      <c r="D50" s="8"/>
      <c r="E50" s="8"/>
      <c r="F50" s="10">
        <f>SUM(F16:F49)</f>
        <v>0</v>
      </c>
      <c r="G50" s="8"/>
    </row>
    <row r="52" spans="1:7" x14ac:dyDescent="0.45">
      <c r="A52" s="4"/>
      <c r="B52" s="22" t="s">
        <v>223</v>
      </c>
      <c r="C52" s="4"/>
      <c r="D52" s="4"/>
      <c r="E52" s="4"/>
      <c r="F52" s="4"/>
      <c r="G52" s="4"/>
    </row>
    <row r="53" spans="1:7" ht="23.25" x14ac:dyDescent="0.45">
      <c r="A53" s="13"/>
      <c r="B53" s="28" t="s">
        <v>224</v>
      </c>
      <c r="C53" s="13"/>
      <c r="D53" s="13"/>
      <c r="E53" s="13"/>
      <c r="F53" s="13"/>
      <c r="G53" s="13"/>
    </row>
    <row r="54" spans="1:7" x14ac:dyDescent="0.45">
      <c r="A54" s="6" t="s">
        <v>48</v>
      </c>
      <c r="B54" s="16" t="s">
        <v>225</v>
      </c>
      <c r="C54" s="23">
        <v>13</v>
      </c>
      <c r="D54" s="23" t="s">
        <v>189</v>
      </c>
      <c r="E54" s="24">
        <v>0</v>
      </c>
      <c r="F54" s="25">
        <f>IF(AND(ISNUMBER(C54),ISNUMBER(E54)),C54*E54,"")</f>
        <v>0</v>
      </c>
      <c r="G54" s="26" t="s">
        <v>53</v>
      </c>
    </row>
    <row r="55" spans="1:7" x14ac:dyDescent="0.45">
      <c r="A55" s="6" t="s">
        <v>51</v>
      </c>
      <c r="B55" s="16" t="s">
        <v>226</v>
      </c>
      <c r="C55" s="23">
        <v>5.9</v>
      </c>
      <c r="D55" s="23" t="s">
        <v>189</v>
      </c>
      <c r="E55" s="24">
        <v>0</v>
      </c>
      <c r="F55" s="25">
        <f>IF(AND(ISNUMBER(C55),ISNUMBER(E55)),C55*E55,"")</f>
        <v>0</v>
      </c>
      <c r="G55" s="26" t="s">
        <v>53</v>
      </c>
    </row>
    <row r="56" spans="1:7" x14ac:dyDescent="0.45">
      <c r="A56" s="6" t="s">
        <v>28</v>
      </c>
      <c r="B56" s="16" t="s">
        <v>227</v>
      </c>
      <c r="C56" s="23">
        <v>7</v>
      </c>
      <c r="D56" s="23" t="s">
        <v>189</v>
      </c>
      <c r="E56" s="24">
        <v>0</v>
      </c>
      <c r="F56" s="25">
        <f>IF(AND(ISNUMBER(C56),ISNUMBER(E56)),C56*E56,"")</f>
        <v>0</v>
      </c>
      <c r="G56" s="26" t="s">
        <v>53</v>
      </c>
    </row>
    <row r="57" spans="1:7" x14ac:dyDescent="0.45">
      <c r="A57" s="13"/>
      <c r="B57" s="28" t="s">
        <v>228</v>
      </c>
      <c r="C57" s="13"/>
      <c r="D57" s="13"/>
      <c r="E57" s="13"/>
      <c r="F57" s="13"/>
      <c r="G57" s="13"/>
    </row>
    <row r="58" spans="1:7" x14ac:dyDescent="0.45">
      <c r="A58" s="6" t="s">
        <v>56</v>
      </c>
      <c r="B58" s="16" t="s">
        <v>208</v>
      </c>
      <c r="C58" s="23">
        <v>961</v>
      </c>
      <c r="D58" s="23" t="s">
        <v>209</v>
      </c>
      <c r="E58" s="24">
        <v>0</v>
      </c>
      <c r="F58" s="25">
        <f>IF(AND(ISNUMBER(C58),ISNUMBER(E58)),C58*E58,"")</f>
        <v>0</v>
      </c>
      <c r="G58" s="26" t="s">
        <v>53</v>
      </c>
    </row>
    <row r="59" spans="1:7" x14ac:dyDescent="0.45">
      <c r="A59" s="6" t="s">
        <v>59</v>
      </c>
      <c r="B59" s="16" t="s">
        <v>210</v>
      </c>
      <c r="C59" s="23">
        <v>1226</v>
      </c>
      <c r="D59" s="23" t="s">
        <v>209</v>
      </c>
      <c r="E59" s="24">
        <v>0</v>
      </c>
      <c r="F59" s="25">
        <f>IF(AND(ISNUMBER(C59),ISNUMBER(E59)),C59*E59,"")</f>
        <v>0</v>
      </c>
      <c r="G59" s="26" t="s">
        <v>53</v>
      </c>
    </row>
    <row r="60" spans="1:7" x14ac:dyDescent="0.45">
      <c r="A60" s="6" t="s">
        <v>61</v>
      </c>
      <c r="B60" s="16" t="s">
        <v>229</v>
      </c>
      <c r="C60" s="23">
        <v>1016</v>
      </c>
      <c r="D60" s="23" t="s">
        <v>209</v>
      </c>
      <c r="E60" s="24">
        <v>0</v>
      </c>
      <c r="F60" s="25">
        <f>IF(AND(ISNUMBER(C60),ISNUMBER(E60)),C60*E60,"")</f>
        <v>0</v>
      </c>
      <c r="G60" s="26" t="s">
        <v>53</v>
      </c>
    </row>
    <row r="61" spans="1:7" x14ac:dyDescent="0.45">
      <c r="A61" s="13"/>
      <c r="B61" s="28" t="s">
        <v>211</v>
      </c>
      <c r="C61" s="13"/>
      <c r="D61" s="13"/>
      <c r="E61" s="13"/>
      <c r="F61" s="13"/>
      <c r="G61" s="13"/>
    </row>
    <row r="62" spans="1:7" x14ac:dyDescent="0.45">
      <c r="A62" s="6" t="s">
        <v>65</v>
      </c>
      <c r="B62" s="16" t="s">
        <v>230</v>
      </c>
      <c r="C62" s="23">
        <v>252</v>
      </c>
      <c r="D62" s="23" t="s">
        <v>186</v>
      </c>
      <c r="E62" s="24">
        <v>0</v>
      </c>
      <c r="F62" s="25">
        <f>IF(AND(ISNUMBER(C62),ISNUMBER(E62)),C62*E62,"")</f>
        <v>0</v>
      </c>
      <c r="G62" s="26" t="s">
        <v>53</v>
      </c>
    </row>
    <row r="63" spans="1:7" x14ac:dyDescent="0.45">
      <c r="A63" s="6" t="s">
        <v>68</v>
      </c>
      <c r="B63" s="16" t="s">
        <v>231</v>
      </c>
      <c r="C63" s="23">
        <v>118</v>
      </c>
      <c r="D63" s="23" t="s">
        <v>186</v>
      </c>
      <c r="E63" s="24">
        <v>0</v>
      </c>
      <c r="F63" s="25">
        <f>IF(AND(ISNUMBER(C63),ISNUMBER(E63)),C63*E63,"")</f>
        <v>0</v>
      </c>
      <c r="G63" s="26" t="s">
        <v>53</v>
      </c>
    </row>
    <row r="64" spans="1:7" x14ac:dyDescent="0.45">
      <c r="A64" s="6" t="s">
        <v>70</v>
      </c>
      <c r="B64" s="16" t="s">
        <v>232</v>
      </c>
      <c r="C64" s="23">
        <v>134</v>
      </c>
      <c r="D64" s="23" t="s">
        <v>186</v>
      </c>
      <c r="E64" s="24">
        <v>0</v>
      </c>
      <c r="F64" s="25">
        <f>IF(AND(ISNUMBER(C64),ISNUMBER(E64)),C64*E64,"")</f>
        <v>0</v>
      </c>
      <c r="G64" s="26" t="s">
        <v>53</v>
      </c>
    </row>
    <row r="65" spans="1:7" x14ac:dyDescent="0.45">
      <c r="A65" s="8"/>
      <c r="B65" s="9" t="s">
        <v>233</v>
      </c>
      <c r="C65" s="8"/>
      <c r="D65" s="8"/>
      <c r="E65" s="8"/>
      <c r="F65" s="10">
        <f>SUM(F52:F64)</f>
        <v>0</v>
      </c>
      <c r="G65" s="8"/>
    </row>
    <row r="67" spans="1:7" x14ac:dyDescent="0.45">
      <c r="A67" s="4"/>
      <c r="B67" s="22" t="s">
        <v>234</v>
      </c>
      <c r="C67" s="4"/>
      <c r="D67" s="4"/>
      <c r="E67" s="4"/>
      <c r="F67" s="4"/>
      <c r="G67" s="4"/>
    </row>
    <row r="68" spans="1:7" ht="34.9" x14ac:dyDescent="0.45">
      <c r="A68" s="13"/>
      <c r="B68" s="28" t="s">
        <v>235</v>
      </c>
      <c r="C68" s="13"/>
      <c r="D68" s="13"/>
      <c r="E68" s="13"/>
      <c r="F68" s="13"/>
      <c r="G68" s="13"/>
    </row>
    <row r="69" spans="1:7" x14ac:dyDescent="0.45">
      <c r="A69" s="6" t="s">
        <v>48</v>
      </c>
      <c r="B69" s="16" t="s">
        <v>236</v>
      </c>
      <c r="C69" s="23">
        <v>493</v>
      </c>
      <c r="D69" s="23" t="s">
        <v>186</v>
      </c>
      <c r="E69" s="24">
        <v>0</v>
      </c>
      <c r="F69" s="25">
        <f>IF(AND(ISNUMBER(C69),ISNUMBER(E69)),C69*E69,"")</f>
        <v>0</v>
      </c>
      <c r="G69" s="26" t="s">
        <v>53</v>
      </c>
    </row>
    <row r="70" spans="1:7" ht="25.5" x14ac:dyDescent="0.45">
      <c r="A70" s="6" t="s">
        <v>51</v>
      </c>
      <c r="B70" s="16" t="s">
        <v>237</v>
      </c>
      <c r="C70" s="23">
        <v>11</v>
      </c>
      <c r="D70" s="23" t="s">
        <v>186</v>
      </c>
      <c r="E70" s="24">
        <v>0</v>
      </c>
      <c r="F70" s="25">
        <f>IF(AND(ISNUMBER(C70),ISNUMBER(E70)),C70*E70,"")</f>
        <v>0</v>
      </c>
      <c r="G70" s="26" t="s">
        <v>53</v>
      </c>
    </row>
    <row r="71" spans="1:7" x14ac:dyDescent="0.45">
      <c r="A71" s="8"/>
      <c r="B71" s="9" t="s">
        <v>238</v>
      </c>
      <c r="C71" s="8"/>
      <c r="D71" s="8"/>
      <c r="E71" s="8"/>
      <c r="F71" s="10">
        <f>SUM(F67:F70)</f>
        <v>0</v>
      </c>
      <c r="G71" s="8"/>
    </row>
    <row r="73" spans="1:7" x14ac:dyDescent="0.45">
      <c r="A73" s="4"/>
      <c r="B73" s="22" t="s">
        <v>239</v>
      </c>
      <c r="C73" s="4"/>
      <c r="D73" s="4"/>
      <c r="E73" s="4"/>
      <c r="F73" s="4"/>
      <c r="G73" s="4"/>
    </row>
    <row r="74" spans="1:7" ht="58.15" x14ac:dyDescent="0.45">
      <c r="A74" s="13"/>
      <c r="B74" s="28" t="s">
        <v>240</v>
      </c>
      <c r="C74" s="13"/>
      <c r="D74" s="13"/>
      <c r="E74" s="13"/>
      <c r="F74" s="13"/>
      <c r="G74" s="13"/>
    </row>
    <row r="75" spans="1:7" x14ac:dyDescent="0.45">
      <c r="A75" s="6" t="s">
        <v>48</v>
      </c>
      <c r="B75" s="16" t="s">
        <v>241</v>
      </c>
      <c r="C75" s="23">
        <v>344.4</v>
      </c>
      <c r="D75" s="23" t="s">
        <v>242</v>
      </c>
      <c r="E75" s="24">
        <v>0</v>
      </c>
      <c r="F75" s="25">
        <f t="shared" ref="F75:F83" si="3">IF(AND(ISNUMBER(C75),ISNUMBER(E75)),C75*E75,"")</f>
        <v>0</v>
      </c>
      <c r="G75" s="26" t="s">
        <v>243</v>
      </c>
    </row>
    <row r="76" spans="1:7" x14ac:dyDescent="0.45">
      <c r="A76" s="6" t="s">
        <v>51</v>
      </c>
      <c r="B76" s="16" t="s">
        <v>244</v>
      </c>
      <c r="C76" s="23">
        <v>299.39999999999998</v>
      </c>
      <c r="D76" s="23" t="s">
        <v>242</v>
      </c>
      <c r="E76" s="24">
        <v>0</v>
      </c>
      <c r="F76" s="25">
        <f t="shared" si="3"/>
        <v>0</v>
      </c>
      <c r="G76" s="26" t="s">
        <v>53</v>
      </c>
    </row>
    <row r="77" spans="1:7" x14ac:dyDescent="0.45">
      <c r="A77" s="6" t="s">
        <v>28</v>
      </c>
      <c r="B77" s="16" t="s">
        <v>245</v>
      </c>
      <c r="C77" s="23">
        <v>228.8</v>
      </c>
      <c r="D77" s="23" t="s">
        <v>242</v>
      </c>
      <c r="E77" s="24">
        <v>0</v>
      </c>
      <c r="F77" s="25">
        <f t="shared" si="3"/>
        <v>0</v>
      </c>
      <c r="G77" s="26" t="s">
        <v>53</v>
      </c>
    </row>
    <row r="78" spans="1:7" x14ac:dyDescent="0.45">
      <c r="A78" s="6" t="s">
        <v>56</v>
      </c>
      <c r="B78" s="16" t="s">
        <v>246</v>
      </c>
      <c r="C78" s="23">
        <v>244.7</v>
      </c>
      <c r="D78" s="23" t="s">
        <v>242</v>
      </c>
      <c r="E78" s="24">
        <v>0</v>
      </c>
      <c r="F78" s="25">
        <f t="shared" si="3"/>
        <v>0</v>
      </c>
      <c r="G78" s="26" t="s">
        <v>53</v>
      </c>
    </row>
    <row r="79" spans="1:7" x14ac:dyDescent="0.45">
      <c r="A79" s="6" t="s">
        <v>59</v>
      </c>
      <c r="B79" s="16" t="s">
        <v>247</v>
      </c>
      <c r="C79" s="23">
        <v>878.4</v>
      </c>
      <c r="D79" s="23" t="s">
        <v>242</v>
      </c>
      <c r="E79" s="24">
        <v>0</v>
      </c>
      <c r="F79" s="25">
        <f t="shared" si="3"/>
        <v>0</v>
      </c>
      <c r="G79" s="26" t="s">
        <v>53</v>
      </c>
    </row>
    <row r="80" spans="1:7" x14ac:dyDescent="0.45">
      <c r="A80" s="6" t="s">
        <v>61</v>
      </c>
      <c r="B80" s="16" t="s">
        <v>248</v>
      </c>
      <c r="C80" s="23">
        <v>146</v>
      </c>
      <c r="D80" s="23" t="s">
        <v>242</v>
      </c>
      <c r="E80" s="24">
        <v>0</v>
      </c>
      <c r="F80" s="25">
        <f t="shared" si="3"/>
        <v>0</v>
      </c>
      <c r="G80" s="26" t="s">
        <v>53</v>
      </c>
    </row>
    <row r="81" spans="1:7" x14ac:dyDescent="0.45">
      <c r="A81" s="6" t="s">
        <v>65</v>
      </c>
      <c r="B81" s="16" t="s">
        <v>249</v>
      </c>
      <c r="C81" s="23">
        <v>36</v>
      </c>
      <c r="D81" s="23" t="s">
        <v>114</v>
      </c>
      <c r="E81" s="24">
        <v>0</v>
      </c>
      <c r="F81" s="25">
        <f t="shared" si="3"/>
        <v>0</v>
      </c>
      <c r="G81" s="26" t="s">
        <v>53</v>
      </c>
    </row>
    <row r="82" spans="1:7" ht="25.5" x14ac:dyDescent="0.45">
      <c r="A82" s="6" t="s">
        <v>68</v>
      </c>
      <c r="B82" s="16" t="s">
        <v>250</v>
      </c>
      <c r="C82" s="23">
        <v>36</v>
      </c>
      <c r="D82" s="23" t="s">
        <v>114</v>
      </c>
      <c r="E82" s="24">
        <v>0</v>
      </c>
      <c r="F82" s="25">
        <f t="shared" si="3"/>
        <v>0</v>
      </c>
      <c r="G82" s="26" t="s">
        <v>53</v>
      </c>
    </row>
    <row r="83" spans="1:7" x14ac:dyDescent="0.45">
      <c r="A83" s="6" t="s">
        <v>70</v>
      </c>
      <c r="B83" s="16" t="s">
        <v>251</v>
      </c>
      <c r="C83" s="23">
        <v>36</v>
      </c>
      <c r="D83" s="23" t="s">
        <v>114</v>
      </c>
      <c r="E83" s="24">
        <v>0</v>
      </c>
      <c r="F83" s="25">
        <f t="shared" si="3"/>
        <v>0</v>
      </c>
      <c r="G83" s="26" t="s">
        <v>53</v>
      </c>
    </row>
    <row r="84" spans="1:7" ht="23.25" x14ac:dyDescent="0.45">
      <c r="A84" s="13"/>
      <c r="B84" s="28" t="s">
        <v>252</v>
      </c>
      <c r="C84" s="13"/>
      <c r="D84" s="13"/>
      <c r="E84" s="13"/>
      <c r="F84" s="13"/>
      <c r="G84" s="13"/>
    </row>
    <row r="85" spans="1:7" x14ac:dyDescent="0.45">
      <c r="A85" s="6" t="s">
        <v>73</v>
      </c>
      <c r="B85" s="16" t="s">
        <v>253</v>
      </c>
      <c r="C85" s="23">
        <v>878</v>
      </c>
      <c r="D85" s="23" t="s">
        <v>186</v>
      </c>
      <c r="E85" s="24">
        <v>0</v>
      </c>
      <c r="F85" s="25">
        <f t="shared" ref="F85:F90" si="4">IF(AND(ISNUMBER(C85),ISNUMBER(E85)),C85*E85,"")</f>
        <v>0</v>
      </c>
      <c r="G85" s="26" t="s">
        <v>53</v>
      </c>
    </row>
    <row r="86" spans="1:7" x14ac:dyDescent="0.45">
      <c r="A86" s="6" t="s">
        <v>75</v>
      </c>
      <c r="B86" s="16" t="s">
        <v>254</v>
      </c>
      <c r="C86" s="23">
        <v>114.8</v>
      </c>
      <c r="D86" s="23" t="s">
        <v>242</v>
      </c>
      <c r="E86" s="24">
        <v>0</v>
      </c>
      <c r="F86" s="25">
        <f t="shared" si="4"/>
        <v>0</v>
      </c>
      <c r="G86" s="26" t="s">
        <v>53</v>
      </c>
    </row>
    <row r="87" spans="1:7" ht="25.5" x14ac:dyDescent="0.45">
      <c r="A87" s="6" t="s">
        <v>77</v>
      </c>
      <c r="B87" s="16" t="s">
        <v>255</v>
      </c>
      <c r="C87" s="23">
        <v>878</v>
      </c>
      <c r="D87" s="23" t="s">
        <v>186</v>
      </c>
      <c r="E87" s="27" t="s">
        <v>95</v>
      </c>
      <c r="F87" s="25" t="str">
        <f t="shared" si="4"/>
        <v/>
      </c>
      <c r="G87" s="26" t="s">
        <v>256</v>
      </c>
    </row>
    <row r="88" spans="1:7" ht="25.5" x14ac:dyDescent="0.45">
      <c r="A88" s="6" t="s">
        <v>79</v>
      </c>
      <c r="B88" s="16" t="s">
        <v>257</v>
      </c>
      <c r="C88" s="23">
        <v>168</v>
      </c>
      <c r="D88" s="23" t="s">
        <v>242</v>
      </c>
      <c r="E88" s="24">
        <v>0</v>
      </c>
      <c r="F88" s="25">
        <f t="shared" si="4"/>
        <v>0</v>
      </c>
      <c r="G88" s="26" t="s">
        <v>53</v>
      </c>
    </row>
    <row r="89" spans="1:7" ht="25.5" x14ac:dyDescent="0.45">
      <c r="A89" s="6" t="s">
        <v>82</v>
      </c>
      <c r="B89" s="16" t="s">
        <v>258</v>
      </c>
      <c r="C89" s="23">
        <v>448</v>
      </c>
      <c r="D89" s="23" t="s">
        <v>186</v>
      </c>
      <c r="E89" s="24">
        <v>0</v>
      </c>
      <c r="F89" s="25">
        <f t="shared" si="4"/>
        <v>0</v>
      </c>
      <c r="G89" s="26" t="s">
        <v>259</v>
      </c>
    </row>
    <row r="90" spans="1:7" ht="25.5" x14ac:dyDescent="0.45">
      <c r="A90" s="6" t="s">
        <v>84</v>
      </c>
      <c r="B90" s="16" t="s">
        <v>260</v>
      </c>
      <c r="C90" s="29" t="s">
        <v>95</v>
      </c>
      <c r="D90" s="23" t="s">
        <v>186</v>
      </c>
      <c r="E90" s="27" t="s">
        <v>95</v>
      </c>
      <c r="F90" s="25" t="str">
        <f t="shared" si="4"/>
        <v/>
      </c>
      <c r="G90" s="26" t="s">
        <v>261</v>
      </c>
    </row>
    <row r="91" spans="1:7" ht="23.25" x14ac:dyDescent="0.45">
      <c r="A91" s="13"/>
      <c r="B91" s="28" t="s">
        <v>262</v>
      </c>
      <c r="C91" s="13"/>
      <c r="D91" s="13"/>
      <c r="E91" s="13"/>
      <c r="F91" s="13"/>
      <c r="G91" s="13"/>
    </row>
    <row r="92" spans="1:7" x14ac:dyDescent="0.45">
      <c r="A92" s="6" t="s">
        <v>87</v>
      </c>
      <c r="B92" s="16" t="s">
        <v>263</v>
      </c>
      <c r="C92" s="23">
        <v>166</v>
      </c>
      <c r="D92" s="23" t="s">
        <v>242</v>
      </c>
      <c r="E92" s="24">
        <v>0</v>
      </c>
      <c r="F92" s="25">
        <f t="shared" ref="F92:F98" si="5">IF(AND(ISNUMBER(C92),ISNUMBER(E92)),C92*E92,"")</f>
        <v>0</v>
      </c>
      <c r="G92" s="26" t="s">
        <v>53</v>
      </c>
    </row>
    <row r="93" spans="1:7" x14ac:dyDescent="0.45">
      <c r="A93" s="6" t="s">
        <v>89</v>
      </c>
      <c r="B93" s="16" t="s">
        <v>264</v>
      </c>
      <c r="C93" s="23">
        <v>16</v>
      </c>
      <c r="D93" s="23" t="s">
        <v>114</v>
      </c>
      <c r="E93" s="24">
        <v>0</v>
      </c>
      <c r="F93" s="25">
        <f t="shared" si="5"/>
        <v>0</v>
      </c>
      <c r="G93" s="26" t="s">
        <v>53</v>
      </c>
    </row>
    <row r="94" spans="1:7" x14ac:dyDescent="0.45">
      <c r="A94" s="6" t="s">
        <v>92</v>
      </c>
      <c r="B94" s="16" t="s">
        <v>265</v>
      </c>
      <c r="C94" s="23">
        <v>14</v>
      </c>
      <c r="D94" s="23" t="s">
        <v>114</v>
      </c>
      <c r="E94" s="24">
        <v>0</v>
      </c>
      <c r="F94" s="25">
        <f t="shared" si="5"/>
        <v>0</v>
      </c>
      <c r="G94" s="26" t="s">
        <v>53</v>
      </c>
    </row>
    <row r="95" spans="1:7" x14ac:dyDescent="0.45">
      <c r="A95" s="6" t="s">
        <v>97</v>
      </c>
      <c r="B95" s="16" t="s">
        <v>266</v>
      </c>
      <c r="C95" s="23">
        <v>28</v>
      </c>
      <c r="D95" s="23" t="s">
        <v>114</v>
      </c>
      <c r="E95" s="24">
        <v>0</v>
      </c>
      <c r="F95" s="25">
        <f t="shared" si="5"/>
        <v>0</v>
      </c>
      <c r="G95" s="26" t="s">
        <v>53</v>
      </c>
    </row>
    <row r="96" spans="1:7" ht="25.5" x14ac:dyDescent="0.45">
      <c r="A96" s="6" t="s">
        <v>99</v>
      </c>
      <c r="B96" s="16" t="s">
        <v>267</v>
      </c>
      <c r="C96" s="23">
        <v>60</v>
      </c>
      <c r="D96" s="23" t="s">
        <v>242</v>
      </c>
      <c r="E96" s="24">
        <v>0</v>
      </c>
      <c r="F96" s="25">
        <f t="shared" si="5"/>
        <v>0</v>
      </c>
      <c r="G96" s="26" t="s">
        <v>53</v>
      </c>
    </row>
    <row r="97" spans="1:7" x14ac:dyDescent="0.45">
      <c r="A97" s="6" t="s">
        <v>102</v>
      </c>
      <c r="B97" s="16" t="s">
        <v>268</v>
      </c>
      <c r="C97" s="23">
        <v>10</v>
      </c>
      <c r="D97" s="23" t="s">
        <v>114</v>
      </c>
      <c r="E97" s="24">
        <v>0</v>
      </c>
      <c r="F97" s="25">
        <f t="shared" si="5"/>
        <v>0</v>
      </c>
      <c r="G97" s="26" t="s">
        <v>53</v>
      </c>
    </row>
    <row r="98" spans="1:7" x14ac:dyDescent="0.45">
      <c r="A98" s="6" t="s">
        <v>105</v>
      </c>
      <c r="B98" s="16" t="s">
        <v>269</v>
      </c>
      <c r="C98" s="23">
        <v>10</v>
      </c>
      <c r="D98" s="23" t="s">
        <v>114</v>
      </c>
      <c r="E98" s="24">
        <v>0</v>
      </c>
      <c r="F98" s="25">
        <f t="shared" si="5"/>
        <v>0</v>
      </c>
      <c r="G98" s="26" t="s">
        <v>53</v>
      </c>
    </row>
    <row r="99" spans="1:7" x14ac:dyDescent="0.45">
      <c r="A99" s="13"/>
      <c r="B99" s="28" t="s">
        <v>270</v>
      </c>
      <c r="C99" s="13"/>
      <c r="D99" s="13"/>
      <c r="E99" s="13"/>
      <c r="F99" s="13"/>
      <c r="G99" s="13"/>
    </row>
    <row r="100" spans="1:7" x14ac:dyDescent="0.45">
      <c r="A100" s="6" t="s">
        <v>108</v>
      </c>
      <c r="B100" s="16" t="s">
        <v>271</v>
      </c>
      <c r="C100" s="23">
        <v>200</v>
      </c>
      <c r="D100" s="23" t="s">
        <v>242</v>
      </c>
      <c r="E100" s="24">
        <v>0</v>
      </c>
      <c r="F100" s="25">
        <f>IF(AND(ISNUMBER(C100),ISNUMBER(E100)),C100*E100,"")</f>
        <v>0</v>
      </c>
      <c r="G100" s="26" t="s">
        <v>53</v>
      </c>
    </row>
    <row r="101" spans="1:7" x14ac:dyDescent="0.45">
      <c r="A101" s="6" t="s">
        <v>110</v>
      </c>
      <c r="B101" s="16" t="s">
        <v>272</v>
      </c>
      <c r="C101" s="23">
        <v>50</v>
      </c>
      <c r="D101" s="23" t="s">
        <v>242</v>
      </c>
      <c r="E101" s="24">
        <v>0</v>
      </c>
      <c r="F101" s="25">
        <f>IF(AND(ISNUMBER(C101),ISNUMBER(E101)),C101*E101,"")</f>
        <v>0</v>
      </c>
      <c r="G101" s="26" t="s">
        <v>53</v>
      </c>
    </row>
    <row r="102" spans="1:7" x14ac:dyDescent="0.45">
      <c r="A102" s="6" t="s">
        <v>112</v>
      </c>
      <c r="B102" s="16" t="s">
        <v>273</v>
      </c>
      <c r="C102" s="23">
        <v>50</v>
      </c>
      <c r="D102" s="23" t="s">
        <v>242</v>
      </c>
      <c r="E102" s="24">
        <v>0</v>
      </c>
      <c r="F102" s="25">
        <f>IF(AND(ISNUMBER(C102),ISNUMBER(E102)),C102*E102,"")</f>
        <v>0</v>
      </c>
      <c r="G102" s="26" t="s">
        <v>53</v>
      </c>
    </row>
    <row r="103" spans="1:7" ht="23.25" x14ac:dyDescent="0.45">
      <c r="A103" s="6" t="s">
        <v>116</v>
      </c>
      <c r="B103" s="16" t="s">
        <v>274</v>
      </c>
      <c r="C103" s="23">
        <v>56</v>
      </c>
      <c r="D103" s="23" t="s">
        <v>114</v>
      </c>
      <c r="E103" s="24">
        <v>0</v>
      </c>
      <c r="F103" s="25">
        <f>IF(AND(ISNUMBER(C103),ISNUMBER(E103)),C103*E103,"")</f>
        <v>0</v>
      </c>
      <c r="G103" s="26" t="s">
        <v>275</v>
      </c>
    </row>
    <row r="104" spans="1:7" ht="23.25" x14ac:dyDescent="0.45">
      <c r="A104" s="6" t="s">
        <v>118</v>
      </c>
      <c r="B104" s="16" t="s">
        <v>276</v>
      </c>
      <c r="C104" s="23">
        <v>18</v>
      </c>
      <c r="D104" s="23" t="s">
        <v>114</v>
      </c>
      <c r="E104" s="24">
        <v>0</v>
      </c>
      <c r="F104" s="25">
        <f>IF(AND(ISNUMBER(C104),ISNUMBER(E104)),C104*E104,"")</f>
        <v>0</v>
      </c>
      <c r="G104" s="26" t="s">
        <v>277</v>
      </c>
    </row>
    <row r="105" spans="1:7" x14ac:dyDescent="0.45">
      <c r="A105" s="8"/>
      <c r="B105" s="9" t="s">
        <v>278</v>
      </c>
      <c r="C105" s="8"/>
      <c r="D105" s="8"/>
      <c r="E105" s="8"/>
      <c r="F105" s="10">
        <f>SUM(F73:F104)</f>
        <v>0</v>
      </c>
      <c r="G105" s="8"/>
    </row>
    <row r="107" spans="1:7" ht="39.4" x14ac:dyDescent="0.45">
      <c r="A107" s="4"/>
      <c r="B107" s="22" t="s">
        <v>279</v>
      </c>
      <c r="C107" s="4"/>
      <c r="D107" s="4"/>
      <c r="E107" s="4"/>
      <c r="F107" s="4"/>
      <c r="G107" s="4"/>
    </row>
    <row r="108" spans="1:7" ht="25.5" x14ac:dyDescent="0.45">
      <c r="A108" s="6" t="s">
        <v>48</v>
      </c>
      <c r="B108" s="16" t="s">
        <v>280</v>
      </c>
      <c r="C108" s="23">
        <v>2</v>
      </c>
      <c r="D108" s="23" t="s">
        <v>114</v>
      </c>
      <c r="E108" s="24">
        <v>0</v>
      </c>
      <c r="F108" s="25">
        <f>IF(AND(ISNUMBER(C108),ISNUMBER(E108)),C108*E108,"")</f>
        <v>0</v>
      </c>
      <c r="G108" s="26" t="s">
        <v>53</v>
      </c>
    </row>
    <row r="109" spans="1:7" ht="25.5" x14ac:dyDescent="0.45">
      <c r="A109" s="6" t="s">
        <v>51</v>
      </c>
      <c r="B109" s="16" t="s">
        <v>281</v>
      </c>
      <c r="C109" s="23">
        <v>14</v>
      </c>
      <c r="D109" s="23" t="s">
        <v>114</v>
      </c>
      <c r="E109" s="24">
        <v>0</v>
      </c>
      <c r="F109" s="25">
        <f>IF(AND(ISNUMBER(C109),ISNUMBER(E109)),C109*E109,"")</f>
        <v>0</v>
      </c>
      <c r="G109" s="26" t="s">
        <v>53</v>
      </c>
    </row>
    <row r="110" spans="1:7" ht="38.25" x14ac:dyDescent="0.45">
      <c r="A110" s="6" t="s">
        <v>28</v>
      </c>
      <c r="B110" s="16" t="s">
        <v>282</v>
      </c>
      <c r="C110" s="23">
        <v>1</v>
      </c>
      <c r="D110" s="23" t="s">
        <v>114</v>
      </c>
      <c r="E110" s="24">
        <v>0</v>
      </c>
      <c r="F110" s="25">
        <f>IF(AND(ISNUMBER(C110),ISNUMBER(E110)),C110*E110,"")</f>
        <v>0</v>
      </c>
      <c r="G110" s="26" t="s">
        <v>283</v>
      </c>
    </row>
    <row r="111" spans="1:7" ht="25.5" x14ac:dyDescent="0.45">
      <c r="A111" s="6" t="s">
        <v>56</v>
      </c>
      <c r="B111" s="16" t="s">
        <v>284</v>
      </c>
      <c r="C111" s="23">
        <v>1</v>
      </c>
      <c r="D111" s="23" t="s">
        <v>114</v>
      </c>
      <c r="E111" s="27" t="s">
        <v>95</v>
      </c>
      <c r="F111" s="25" t="str">
        <f>IF(AND(ISNUMBER(C111),ISNUMBER(E111)),C111*E111,"")</f>
        <v/>
      </c>
      <c r="G111" s="26" t="s">
        <v>285</v>
      </c>
    </row>
    <row r="112" spans="1:7" ht="25.5" x14ac:dyDescent="0.45">
      <c r="A112" s="6" t="s">
        <v>59</v>
      </c>
      <c r="B112" s="16" t="s">
        <v>286</v>
      </c>
      <c r="C112" s="29" t="s">
        <v>95</v>
      </c>
      <c r="D112" s="23" t="s">
        <v>186</v>
      </c>
      <c r="E112" s="27" t="s">
        <v>95</v>
      </c>
      <c r="F112" s="25" t="str">
        <f>IF(AND(ISNUMBER(C112),ISNUMBER(E112)),C112*E112,"")</f>
        <v/>
      </c>
      <c r="G112" s="26" t="s">
        <v>287</v>
      </c>
    </row>
    <row r="113" spans="1:7" x14ac:dyDescent="0.45">
      <c r="A113" s="8"/>
      <c r="B113" s="9" t="s">
        <v>288</v>
      </c>
      <c r="C113" s="8"/>
      <c r="D113" s="8"/>
      <c r="E113" s="8"/>
      <c r="F113" s="10">
        <f>SUM(F107:F112)</f>
        <v>0</v>
      </c>
      <c r="G113" s="8"/>
    </row>
    <row r="115" spans="1:7" x14ac:dyDescent="0.45">
      <c r="A115" s="4"/>
      <c r="B115" s="22" t="s">
        <v>289</v>
      </c>
      <c r="C115" s="4"/>
      <c r="D115" s="4"/>
      <c r="E115" s="4"/>
      <c r="F115" s="4"/>
      <c r="G115" s="4"/>
    </row>
    <row r="116" spans="1:7" ht="25.5" x14ac:dyDescent="0.45">
      <c r="A116" s="6" t="s">
        <v>48</v>
      </c>
      <c r="B116" s="16" t="s">
        <v>290</v>
      </c>
      <c r="C116" s="23">
        <v>78</v>
      </c>
      <c r="D116" s="23" t="s">
        <v>186</v>
      </c>
      <c r="E116" s="24">
        <v>0</v>
      </c>
      <c r="F116" s="25">
        <f>IF(AND(ISNUMBER(C116),ISNUMBER(E116)),C116*E116,"")</f>
        <v>0</v>
      </c>
      <c r="G116" s="26" t="s">
        <v>53</v>
      </c>
    </row>
    <row r="117" spans="1:7" ht="25.5" x14ac:dyDescent="0.45">
      <c r="A117" s="6" t="s">
        <v>51</v>
      </c>
      <c r="B117" s="16" t="s">
        <v>291</v>
      </c>
      <c r="C117" s="23">
        <v>38</v>
      </c>
      <c r="D117" s="23" t="s">
        <v>186</v>
      </c>
      <c r="E117" s="24">
        <v>0</v>
      </c>
      <c r="F117" s="25">
        <f>IF(AND(ISNUMBER(C117),ISNUMBER(E117)),C117*E117,"")</f>
        <v>0</v>
      </c>
      <c r="G117" s="26" t="s">
        <v>53</v>
      </c>
    </row>
    <row r="118" spans="1:7" ht="25.5" x14ac:dyDescent="0.45">
      <c r="A118" s="6" t="s">
        <v>28</v>
      </c>
      <c r="B118" s="16" t="s">
        <v>292</v>
      </c>
      <c r="C118" s="23">
        <v>78</v>
      </c>
      <c r="D118" s="23" t="s">
        <v>186</v>
      </c>
      <c r="E118" s="27" t="s">
        <v>95</v>
      </c>
      <c r="F118" s="25" t="str">
        <f>IF(AND(ISNUMBER(C118),ISNUMBER(E118)),C118*E118,"")</f>
        <v/>
      </c>
      <c r="G118" s="26" t="s">
        <v>293</v>
      </c>
    </row>
    <row r="119" spans="1:7" x14ac:dyDescent="0.45">
      <c r="A119" s="8"/>
      <c r="B119" s="9" t="s">
        <v>294</v>
      </c>
      <c r="C119" s="8"/>
      <c r="D119" s="8"/>
      <c r="E119" s="8"/>
      <c r="F119" s="10">
        <f>SUM(F115:F118)</f>
        <v>0</v>
      </c>
      <c r="G119" s="8"/>
    </row>
    <row r="121" spans="1:7" x14ac:dyDescent="0.45">
      <c r="A121" s="4"/>
      <c r="B121" s="22" t="s">
        <v>295</v>
      </c>
      <c r="C121" s="4"/>
      <c r="D121" s="4"/>
      <c r="E121" s="4"/>
      <c r="F121" s="4"/>
      <c r="G121" s="4"/>
    </row>
    <row r="122" spans="1:7" x14ac:dyDescent="0.45">
      <c r="A122" s="13"/>
      <c r="B122" s="28" t="s">
        <v>296</v>
      </c>
      <c r="C122" s="13"/>
      <c r="D122" s="13"/>
      <c r="E122" s="13"/>
      <c r="F122" s="13"/>
      <c r="G122" s="13"/>
    </row>
    <row r="123" spans="1:7" ht="25.5" x14ac:dyDescent="0.45">
      <c r="A123" s="6" t="s">
        <v>48</v>
      </c>
      <c r="B123" s="16" t="s">
        <v>297</v>
      </c>
      <c r="C123" s="23">
        <v>327</v>
      </c>
      <c r="D123" s="23" t="s">
        <v>186</v>
      </c>
      <c r="E123" s="24">
        <v>0</v>
      </c>
      <c r="F123" s="25">
        <f>IF(AND(ISNUMBER(C123),ISNUMBER(E123)),C123*E123,"")</f>
        <v>0</v>
      </c>
      <c r="G123" s="26" t="s">
        <v>53</v>
      </c>
    </row>
    <row r="124" spans="1:7" x14ac:dyDescent="0.45">
      <c r="A124" s="6" t="s">
        <v>51</v>
      </c>
      <c r="B124" s="16" t="s">
        <v>298</v>
      </c>
      <c r="C124" s="23">
        <v>141</v>
      </c>
      <c r="D124" s="23" t="s">
        <v>242</v>
      </c>
      <c r="E124" s="24">
        <v>0</v>
      </c>
      <c r="F124" s="25">
        <f>IF(AND(ISNUMBER(C124),ISNUMBER(E124)),C124*E124,"")</f>
        <v>0</v>
      </c>
      <c r="G124" s="26" t="s">
        <v>53</v>
      </c>
    </row>
    <row r="125" spans="1:7" ht="23.25" x14ac:dyDescent="0.45">
      <c r="A125" s="13"/>
      <c r="B125" s="28" t="s">
        <v>299</v>
      </c>
      <c r="C125" s="13"/>
      <c r="D125" s="13"/>
      <c r="E125" s="13"/>
      <c r="F125" s="13"/>
      <c r="G125" s="13"/>
    </row>
    <row r="126" spans="1:7" x14ac:dyDescent="0.45">
      <c r="A126" s="6" t="s">
        <v>28</v>
      </c>
      <c r="B126" s="16" t="s">
        <v>300</v>
      </c>
      <c r="C126" s="23">
        <v>327</v>
      </c>
      <c r="D126" s="23" t="s">
        <v>186</v>
      </c>
      <c r="E126" s="24">
        <v>0</v>
      </c>
      <c r="F126" s="25">
        <f>IF(AND(ISNUMBER(C126),ISNUMBER(E126)),C126*E126,"")</f>
        <v>0</v>
      </c>
      <c r="G126" s="26" t="s">
        <v>301</v>
      </c>
    </row>
    <row r="127" spans="1:7" x14ac:dyDescent="0.45">
      <c r="A127" s="6" t="s">
        <v>56</v>
      </c>
      <c r="B127" s="16" t="s">
        <v>302</v>
      </c>
      <c r="C127" s="23">
        <v>141</v>
      </c>
      <c r="D127" s="23" t="s">
        <v>242</v>
      </c>
      <c r="E127" s="24">
        <v>0</v>
      </c>
      <c r="F127" s="25">
        <f>IF(AND(ISNUMBER(C127),ISNUMBER(E127)),C127*E127,"")</f>
        <v>0</v>
      </c>
      <c r="G127" s="26" t="s">
        <v>53</v>
      </c>
    </row>
    <row r="128" spans="1:7" ht="23.25" x14ac:dyDescent="0.45">
      <c r="A128" s="13"/>
      <c r="B128" s="28" t="s">
        <v>303</v>
      </c>
      <c r="C128" s="13"/>
      <c r="D128" s="13"/>
      <c r="E128" s="13"/>
      <c r="F128" s="13"/>
      <c r="G128" s="13"/>
    </row>
    <row r="129" spans="1:7" x14ac:dyDescent="0.45">
      <c r="A129" s="6" t="s">
        <v>59</v>
      </c>
      <c r="B129" s="16" t="s">
        <v>304</v>
      </c>
      <c r="C129" s="23">
        <v>624</v>
      </c>
      <c r="D129" s="23" t="s">
        <v>186</v>
      </c>
      <c r="E129" s="24">
        <v>0</v>
      </c>
      <c r="F129" s="25">
        <f>IF(AND(ISNUMBER(C129),ISNUMBER(E129)),C129*E129,"")</f>
        <v>0</v>
      </c>
      <c r="G129" s="26" t="s">
        <v>305</v>
      </c>
    </row>
    <row r="130" spans="1:7" x14ac:dyDescent="0.45">
      <c r="A130" s="6" t="s">
        <v>61</v>
      </c>
      <c r="B130" s="16" t="s">
        <v>306</v>
      </c>
      <c r="C130" s="23">
        <v>252</v>
      </c>
      <c r="D130" s="23" t="s">
        <v>242</v>
      </c>
      <c r="E130" s="24">
        <v>0</v>
      </c>
      <c r="F130" s="25">
        <f>IF(AND(ISNUMBER(C130),ISNUMBER(E130)),C130*E130,"")</f>
        <v>0</v>
      </c>
      <c r="G130" s="26" t="s">
        <v>307</v>
      </c>
    </row>
    <row r="131" spans="1:7" x14ac:dyDescent="0.45">
      <c r="A131" s="13"/>
      <c r="B131" s="28" t="s">
        <v>308</v>
      </c>
      <c r="C131" s="13"/>
      <c r="D131" s="13"/>
      <c r="E131" s="13"/>
      <c r="F131" s="13"/>
      <c r="G131" s="13"/>
    </row>
    <row r="132" spans="1:7" x14ac:dyDescent="0.45">
      <c r="A132" s="6" t="s">
        <v>65</v>
      </c>
      <c r="B132" s="16" t="s">
        <v>309</v>
      </c>
      <c r="C132" s="23">
        <v>624</v>
      </c>
      <c r="D132" s="23" t="s">
        <v>186</v>
      </c>
      <c r="E132" s="24">
        <v>0</v>
      </c>
      <c r="F132" s="25">
        <f>IF(AND(ISNUMBER(C132),ISNUMBER(E132)),C132*E132,"")</f>
        <v>0</v>
      </c>
      <c r="G132" s="26" t="s">
        <v>53</v>
      </c>
    </row>
    <row r="133" spans="1:7" x14ac:dyDescent="0.45">
      <c r="A133" s="6" t="s">
        <v>68</v>
      </c>
      <c r="B133" s="16" t="s">
        <v>310</v>
      </c>
      <c r="C133" s="23">
        <v>252</v>
      </c>
      <c r="D133" s="23" t="s">
        <v>242</v>
      </c>
      <c r="E133" s="24">
        <v>0</v>
      </c>
      <c r="F133" s="25">
        <f>IF(AND(ISNUMBER(C133),ISNUMBER(E133)),C133*E133,"")</f>
        <v>0</v>
      </c>
      <c r="G133" s="26" t="s">
        <v>53</v>
      </c>
    </row>
    <row r="134" spans="1:7" ht="25.5" x14ac:dyDescent="0.45">
      <c r="A134" s="6" t="s">
        <v>70</v>
      </c>
      <c r="B134" s="16" t="s">
        <v>311</v>
      </c>
      <c r="C134" s="29" t="s">
        <v>95</v>
      </c>
      <c r="D134" s="23" t="s">
        <v>186</v>
      </c>
      <c r="E134" s="27" t="s">
        <v>95</v>
      </c>
      <c r="F134" s="25" t="str">
        <f>IF(AND(ISNUMBER(C134),ISNUMBER(E134)),C134*E134,"")</f>
        <v/>
      </c>
      <c r="G134" s="26" t="s">
        <v>312</v>
      </c>
    </row>
    <row r="135" spans="1:7" x14ac:dyDescent="0.45">
      <c r="A135" s="8"/>
      <c r="B135" s="9" t="s">
        <v>313</v>
      </c>
      <c r="C135" s="8"/>
      <c r="D135" s="8"/>
      <c r="E135" s="8"/>
      <c r="F135" s="10">
        <f>SUM(F121:F134)</f>
        <v>0</v>
      </c>
      <c r="G135" s="8"/>
    </row>
    <row r="137" spans="1:7" x14ac:dyDescent="0.45">
      <c r="A137" s="4"/>
      <c r="B137" s="22" t="s">
        <v>314</v>
      </c>
      <c r="C137" s="4"/>
      <c r="D137" s="4"/>
      <c r="E137" s="4"/>
      <c r="F137" s="4"/>
      <c r="G137" s="4"/>
    </row>
    <row r="138" spans="1:7" x14ac:dyDescent="0.45">
      <c r="A138" s="13"/>
      <c r="B138" s="28" t="s">
        <v>315</v>
      </c>
      <c r="C138" s="13"/>
      <c r="D138" s="13"/>
      <c r="E138" s="13"/>
      <c r="F138" s="13"/>
      <c r="G138" s="13"/>
    </row>
    <row r="139" spans="1:7" x14ac:dyDescent="0.45">
      <c r="A139" s="6" t="s">
        <v>48</v>
      </c>
      <c r="B139" s="16" t="s">
        <v>316</v>
      </c>
      <c r="C139" s="23">
        <v>83.13</v>
      </c>
      <c r="D139" s="23" t="s">
        <v>189</v>
      </c>
      <c r="E139" s="24">
        <v>0</v>
      </c>
      <c r="F139" s="25">
        <f>IF(AND(ISNUMBER(C139),ISNUMBER(E139)),C139*E139,"")</f>
        <v>0</v>
      </c>
      <c r="G139" s="26" t="s">
        <v>317</v>
      </c>
    </row>
    <row r="140" spans="1:7" ht="38.25" x14ac:dyDescent="0.45">
      <c r="A140" s="6" t="s">
        <v>51</v>
      </c>
      <c r="B140" s="16" t="s">
        <v>318</v>
      </c>
      <c r="C140" s="23">
        <v>665</v>
      </c>
      <c r="D140" s="23" t="s">
        <v>186</v>
      </c>
      <c r="E140" s="24">
        <v>0</v>
      </c>
      <c r="F140" s="25">
        <f>IF(AND(ISNUMBER(C140),ISNUMBER(E140)),C140*E140,"")</f>
        <v>0</v>
      </c>
      <c r="G140" s="26" t="s">
        <v>53</v>
      </c>
    </row>
    <row r="141" spans="1:7" x14ac:dyDescent="0.45">
      <c r="A141" s="6" t="s">
        <v>28</v>
      </c>
      <c r="B141" s="16" t="s">
        <v>319</v>
      </c>
      <c r="C141" s="23">
        <v>53</v>
      </c>
      <c r="D141" s="23" t="s">
        <v>242</v>
      </c>
      <c r="E141" s="24">
        <v>0</v>
      </c>
      <c r="F141" s="25">
        <f>IF(AND(ISNUMBER(C141),ISNUMBER(E141)),C141*E141,"")</f>
        <v>0</v>
      </c>
      <c r="G141" s="26" t="s">
        <v>53</v>
      </c>
    </row>
    <row r="142" spans="1:7" ht="38.25" x14ac:dyDescent="0.45">
      <c r="A142" s="6" t="s">
        <v>56</v>
      </c>
      <c r="B142" s="16" t="s">
        <v>320</v>
      </c>
      <c r="C142" s="23">
        <v>200</v>
      </c>
      <c r="D142" s="23" t="s">
        <v>186</v>
      </c>
      <c r="E142" s="24">
        <v>0</v>
      </c>
      <c r="F142" s="25">
        <f>IF(AND(ISNUMBER(C142),ISNUMBER(E142)),C142*E142,"")</f>
        <v>0</v>
      </c>
      <c r="G142" s="26" t="s">
        <v>321</v>
      </c>
    </row>
    <row r="143" spans="1:7" ht="38.25" x14ac:dyDescent="0.45">
      <c r="A143" s="6" t="s">
        <v>59</v>
      </c>
      <c r="B143" s="16" t="s">
        <v>322</v>
      </c>
      <c r="C143" s="29" t="s">
        <v>95</v>
      </c>
      <c r="D143" s="23" t="s">
        <v>186</v>
      </c>
      <c r="E143" s="27" t="s">
        <v>95</v>
      </c>
      <c r="F143" s="25" t="str">
        <f>IF(AND(ISNUMBER(C143),ISNUMBER(E143)),C143*E143,"")</f>
        <v/>
      </c>
      <c r="G143" s="26" t="s">
        <v>323</v>
      </c>
    </row>
    <row r="144" spans="1:7" x14ac:dyDescent="0.45">
      <c r="A144" s="8"/>
      <c r="B144" s="9" t="s">
        <v>324</v>
      </c>
      <c r="C144" s="8"/>
      <c r="D144" s="8"/>
      <c r="E144" s="8"/>
      <c r="F144" s="10">
        <f>SUM(F137:F143)</f>
        <v>0</v>
      </c>
      <c r="G144" s="8"/>
    </row>
    <row r="146" spans="1:7" ht="39.4" x14ac:dyDescent="0.45">
      <c r="A146" s="4"/>
      <c r="B146" s="22" t="s">
        <v>325</v>
      </c>
      <c r="C146" s="4"/>
      <c r="D146" s="4"/>
      <c r="E146" s="4"/>
      <c r="F146" s="4"/>
      <c r="G146" s="4"/>
    </row>
    <row r="147" spans="1:7" ht="58.15" x14ac:dyDescent="0.45">
      <c r="A147" s="13"/>
      <c r="B147" s="28" t="s">
        <v>326</v>
      </c>
      <c r="C147" s="13"/>
      <c r="D147" s="13"/>
      <c r="E147" s="13"/>
      <c r="F147" s="13"/>
      <c r="G147" s="13"/>
    </row>
    <row r="148" spans="1:7" ht="25.5" x14ac:dyDescent="0.45">
      <c r="A148" s="6" t="s">
        <v>48</v>
      </c>
      <c r="B148" s="16" t="s">
        <v>327</v>
      </c>
      <c r="C148" s="23">
        <v>1</v>
      </c>
      <c r="D148" s="23" t="s">
        <v>42</v>
      </c>
      <c r="E148" s="27" t="s">
        <v>95</v>
      </c>
      <c r="F148" s="25" t="str">
        <f>IF(AND(ISNUMBER(C148),ISNUMBER(E148)),C148*E148,"")</f>
        <v/>
      </c>
      <c r="G148" s="26" t="s">
        <v>328</v>
      </c>
    </row>
    <row r="149" spans="1:7" ht="38.25" x14ac:dyDescent="0.45">
      <c r="A149" s="6" t="s">
        <v>51</v>
      </c>
      <c r="B149" s="16" t="s">
        <v>329</v>
      </c>
      <c r="C149" s="23">
        <v>1</v>
      </c>
      <c r="D149" s="23" t="s">
        <v>114</v>
      </c>
      <c r="E149" s="24">
        <v>0</v>
      </c>
      <c r="F149" s="25">
        <f>IF(AND(ISNUMBER(C149),ISNUMBER(E149)),C149*E149,"")</f>
        <v>0</v>
      </c>
      <c r="G149" s="26" t="s">
        <v>330</v>
      </c>
    </row>
    <row r="150" spans="1:7" ht="38.25" x14ac:dyDescent="0.45">
      <c r="A150" s="6" t="s">
        <v>28</v>
      </c>
      <c r="B150" s="16" t="s">
        <v>331</v>
      </c>
      <c r="C150" s="23">
        <v>3</v>
      </c>
      <c r="D150" s="23" t="s">
        <v>114</v>
      </c>
      <c r="E150" s="24">
        <v>0</v>
      </c>
      <c r="F150" s="25">
        <f>IF(AND(ISNUMBER(C150),ISNUMBER(E150)),C150*E150,"")</f>
        <v>0</v>
      </c>
      <c r="G150" s="26" t="s">
        <v>332</v>
      </c>
    </row>
    <row r="151" spans="1:7" x14ac:dyDescent="0.45">
      <c r="A151" s="6" t="s">
        <v>56</v>
      </c>
      <c r="B151" s="16" t="s">
        <v>333</v>
      </c>
      <c r="C151" s="23">
        <v>1</v>
      </c>
      <c r="D151" s="23" t="s">
        <v>42</v>
      </c>
      <c r="E151" s="24">
        <v>0</v>
      </c>
      <c r="F151" s="25">
        <f>IF(AND(ISNUMBER(C151),ISNUMBER(E151)),C151*E151,"")</f>
        <v>0</v>
      </c>
      <c r="G151" s="26" t="s">
        <v>334</v>
      </c>
    </row>
    <row r="152" spans="1:7" ht="25.5" x14ac:dyDescent="0.45">
      <c r="A152" s="6" t="s">
        <v>59</v>
      </c>
      <c r="B152" s="16" t="s">
        <v>335</v>
      </c>
      <c r="C152" s="23">
        <v>150</v>
      </c>
      <c r="D152" s="23" t="s">
        <v>79</v>
      </c>
      <c r="E152" s="24">
        <v>0</v>
      </c>
      <c r="F152" s="25">
        <f>IF(AND(ISNUMBER(C152),ISNUMBER(E152)),C152*E152,"")</f>
        <v>0</v>
      </c>
      <c r="G152" s="26" t="s">
        <v>53</v>
      </c>
    </row>
    <row r="153" spans="1:7" x14ac:dyDescent="0.45">
      <c r="A153" s="13"/>
      <c r="B153" s="28" t="s">
        <v>336</v>
      </c>
      <c r="C153" s="13"/>
      <c r="D153" s="13"/>
      <c r="E153" s="13"/>
      <c r="F153" s="13"/>
      <c r="G153" s="13"/>
    </row>
    <row r="154" spans="1:7" x14ac:dyDescent="0.45">
      <c r="A154" s="6" t="s">
        <v>61</v>
      </c>
      <c r="B154" s="16" t="s">
        <v>337</v>
      </c>
      <c r="C154" s="23">
        <v>50</v>
      </c>
      <c r="D154" s="23" t="s">
        <v>114</v>
      </c>
      <c r="E154" s="24">
        <v>0</v>
      </c>
      <c r="F154" s="25">
        <f>IF(AND(ISNUMBER(C154),ISNUMBER(E154)),C154*E154,"")</f>
        <v>0</v>
      </c>
      <c r="G154" s="26" t="s">
        <v>53</v>
      </c>
    </row>
    <row r="155" spans="1:7" x14ac:dyDescent="0.45">
      <c r="A155" s="6" t="s">
        <v>65</v>
      </c>
      <c r="B155" s="16" t="s">
        <v>338</v>
      </c>
      <c r="C155" s="23">
        <v>20</v>
      </c>
      <c r="D155" s="23" t="s">
        <v>114</v>
      </c>
      <c r="E155" s="24">
        <v>0</v>
      </c>
      <c r="F155" s="25">
        <f>IF(AND(ISNUMBER(C155),ISNUMBER(E155)),C155*E155,"")</f>
        <v>0</v>
      </c>
      <c r="G155" s="26" t="s">
        <v>339</v>
      </c>
    </row>
    <row r="156" spans="1:7" x14ac:dyDescent="0.45">
      <c r="A156" s="6" t="s">
        <v>68</v>
      </c>
      <c r="B156" s="16" t="s">
        <v>340</v>
      </c>
      <c r="C156" s="23">
        <v>6</v>
      </c>
      <c r="D156" s="23" t="s">
        <v>114</v>
      </c>
      <c r="E156" s="24">
        <v>0</v>
      </c>
      <c r="F156" s="25">
        <f>IF(AND(ISNUMBER(C156),ISNUMBER(E156)),C156*E156,"")</f>
        <v>0</v>
      </c>
      <c r="G156" s="26" t="s">
        <v>53</v>
      </c>
    </row>
    <row r="157" spans="1:7" x14ac:dyDescent="0.45">
      <c r="A157" s="6" t="s">
        <v>70</v>
      </c>
      <c r="B157" s="16" t="s">
        <v>341</v>
      </c>
      <c r="C157" s="23">
        <v>10</v>
      </c>
      <c r="D157" s="23" t="s">
        <v>114</v>
      </c>
      <c r="E157" s="24">
        <v>0</v>
      </c>
      <c r="F157" s="25">
        <f>IF(AND(ISNUMBER(C157),ISNUMBER(E157)),C157*E157,"")</f>
        <v>0</v>
      </c>
      <c r="G157" s="26" t="s">
        <v>53</v>
      </c>
    </row>
    <row r="158" spans="1:7" x14ac:dyDescent="0.45">
      <c r="A158" s="13"/>
      <c r="B158" s="28" t="s">
        <v>342</v>
      </c>
      <c r="C158" s="13"/>
      <c r="D158" s="13"/>
      <c r="E158" s="24">
        <v>0</v>
      </c>
      <c r="F158" s="13"/>
      <c r="G158" s="13"/>
    </row>
    <row r="159" spans="1:7" x14ac:dyDescent="0.45">
      <c r="A159" s="6" t="s">
        <v>73</v>
      </c>
      <c r="B159" s="16" t="s">
        <v>343</v>
      </c>
      <c r="C159" s="23">
        <v>70</v>
      </c>
      <c r="D159" s="23" t="s">
        <v>114</v>
      </c>
      <c r="E159" s="24">
        <v>0</v>
      </c>
      <c r="F159" s="25">
        <f t="shared" ref="F159:F164" si="6">IF(AND(ISNUMBER(C159),ISNUMBER(E159)),C159*E159,"")</f>
        <v>0</v>
      </c>
      <c r="G159" s="26" t="s">
        <v>53</v>
      </c>
    </row>
    <row r="160" spans="1:7" x14ac:dyDescent="0.45">
      <c r="A160" s="6" t="s">
        <v>75</v>
      </c>
      <c r="B160" s="16" t="s">
        <v>344</v>
      </c>
      <c r="C160" s="23">
        <v>20</v>
      </c>
      <c r="D160" s="23" t="s">
        <v>114</v>
      </c>
      <c r="E160" s="24">
        <v>0</v>
      </c>
      <c r="F160" s="25">
        <f t="shared" si="6"/>
        <v>0</v>
      </c>
      <c r="G160" s="26" t="s">
        <v>53</v>
      </c>
    </row>
    <row r="161" spans="1:7" x14ac:dyDescent="0.45">
      <c r="A161" s="6" t="s">
        <v>77</v>
      </c>
      <c r="B161" s="16" t="s">
        <v>345</v>
      </c>
      <c r="C161" s="23">
        <v>12</v>
      </c>
      <c r="D161" s="23" t="s">
        <v>114</v>
      </c>
      <c r="E161" s="24">
        <v>0</v>
      </c>
      <c r="F161" s="25">
        <f t="shared" si="6"/>
        <v>0</v>
      </c>
      <c r="G161" s="26" t="s">
        <v>53</v>
      </c>
    </row>
    <row r="162" spans="1:7" ht="25.5" x14ac:dyDescent="0.45">
      <c r="A162" s="6" t="s">
        <v>79</v>
      </c>
      <c r="B162" s="16" t="s">
        <v>346</v>
      </c>
      <c r="C162" s="29" t="s">
        <v>95</v>
      </c>
      <c r="D162" s="23" t="s">
        <v>114</v>
      </c>
      <c r="E162" s="27" t="s">
        <v>95</v>
      </c>
      <c r="F162" s="25" t="str">
        <f t="shared" si="6"/>
        <v/>
      </c>
      <c r="G162" s="26" t="s">
        <v>347</v>
      </c>
    </row>
    <row r="163" spans="1:7" x14ac:dyDescent="0.45">
      <c r="A163" s="6" t="s">
        <v>82</v>
      </c>
      <c r="B163" s="16" t="s">
        <v>348</v>
      </c>
      <c r="C163" s="23">
        <v>25</v>
      </c>
      <c r="D163" s="23" t="s">
        <v>114</v>
      </c>
      <c r="E163" s="24">
        <v>0</v>
      </c>
      <c r="F163" s="25">
        <f t="shared" si="6"/>
        <v>0</v>
      </c>
      <c r="G163" s="26" t="s">
        <v>53</v>
      </c>
    </row>
    <row r="164" spans="1:7" x14ac:dyDescent="0.45">
      <c r="A164" s="6" t="s">
        <v>84</v>
      </c>
      <c r="B164" s="16" t="s">
        <v>349</v>
      </c>
      <c r="C164" s="23">
        <v>1</v>
      </c>
      <c r="D164" s="23" t="s">
        <v>42</v>
      </c>
      <c r="E164" s="24">
        <v>0</v>
      </c>
      <c r="F164" s="25">
        <f t="shared" si="6"/>
        <v>0</v>
      </c>
      <c r="G164" s="26" t="s">
        <v>53</v>
      </c>
    </row>
    <row r="165" spans="1:7" x14ac:dyDescent="0.45">
      <c r="A165" s="13"/>
      <c r="B165" s="28" t="s">
        <v>350</v>
      </c>
      <c r="C165" s="13"/>
      <c r="D165" s="13"/>
      <c r="E165" s="13"/>
      <c r="F165" s="13"/>
      <c r="G165" s="13"/>
    </row>
    <row r="166" spans="1:7" ht="25.5" x14ac:dyDescent="0.45">
      <c r="A166" s="6" t="s">
        <v>87</v>
      </c>
      <c r="B166" s="16" t="s">
        <v>351</v>
      </c>
      <c r="C166" s="23">
        <v>1000</v>
      </c>
      <c r="D166" s="23" t="s">
        <v>79</v>
      </c>
      <c r="E166" s="24">
        <v>0</v>
      </c>
      <c r="F166" s="25">
        <f>IF(AND(ISNUMBER(C166),ISNUMBER(E166)),C166*E166,"")</f>
        <v>0</v>
      </c>
      <c r="G166" s="26" t="s">
        <v>53</v>
      </c>
    </row>
    <row r="167" spans="1:7" x14ac:dyDescent="0.45">
      <c r="A167" s="6" t="s">
        <v>89</v>
      </c>
      <c r="B167" s="16" t="s">
        <v>352</v>
      </c>
      <c r="C167" s="23">
        <v>1200</v>
      </c>
      <c r="D167" s="23" t="s">
        <v>79</v>
      </c>
      <c r="E167" s="24">
        <v>0</v>
      </c>
      <c r="F167" s="25">
        <f>IF(AND(ISNUMBER(C167),ISNUMBER(E167)),C167*E167,"")</f>
        <v>0</v>
      </c>
      <c r="G167" s="26" t="s">
        <v>53</v>
      </c>
    </row>
    <row r="168" spans="1:7" x14ac:dyDescent="0.45">
      <c r="A168" s="6" t="s">
        <v>92</v>
      </c>
      <c r="B168" s="16" t="s">
        <v>353</v>
      </c>
      <c r="C168" s="23">
        <v>1500</v>
      </c>
      <c r="D168" s="23" t="s">
        <v>79</v>
      </c>
      <c r="E168" s="24">
        <v>0</v>
      </c>
      <c r="F168" s="25">
        <f>IF(AND(ISNUMBER(C168),ISNUMBER(E168)),C168*E168,"")</f>
        <v>0</v>
      </c>
      <c r="G168" s="26" t="s">
        <v>53</v>
      </c>
    </row>
    <row r="169" spans="1:7" x14ac:dyDescent="0.45">
      <c r="A169" s="6" t="s">
        <v>97</v>
      </c>
      <c r="B169" s="16" t="s">
        <v>354</v>
      </c>
      <c r="C169" s="23">
        <v>300</v>
      </c>
      <c r="D169" s="23" t="s">
        <v>79</v>
      </c>
      <c r="E169" s="24">
        <v>0</v>
      </c>
      <c r="F169" s="25">
        <f>IF(AND(ISNUMBER(C169),ISNUMBER(E169)),C169*E169,"")</f>
        <v>0</v>
      </c>
      <c r="G169" s="26" t="s">
        <v>53</v>
      </c>
    </row>
    <row r="170" spans="1:7" ht="25.5" x14ac:dyDescent="0.45">
      <c r="A170" s="6" t="s">
        <v>99</v>
      </c>
      <c r="B170" s="16" t="s">
        <v>355</v>
      </c>
      <c r="C170" s="23">
        <v>1</v>
      </c>
      <c r="D170" s="23" t="s">
        <v>42</v>
      </c>
      <c r="E170" s="24">
        <v>0</v>
      </c>
      <c r="F170" s="25">
        <f>IF(AND(ISNUMBER(C170),ISNUMBER(E170)),C170*E170,"")</f>
        <v>0</v>
      </c>
      <c r="G170" s="26" t="s">
        <v>356</v>
      </c>
    </row>
    <row r="171" spans="1:7" x14ac:dyDescent="0.45">
      <c r="A171" s="13"/>
      <c r="B171" s="28" t="s">
        <v>357</v>
      </c>
      <c r="C171" s="13"/>
      <c r="D171" s="13"/>
      <c r="E171" s="13"/>
      <c r="F171" s="13"/>
      <c r="G171" s="13"/>
    </row>
    <row r="172" spans="1:7" x14ac:dyDescent="0.45">
      <c r="A172" s="6" t="s">
        <v>102</v>
      </c>
      <c r="B172" s="16" t="s">
        <v>358</v>
      </c>
      <c r="C172" s="23">
        <v>1</v>
      </c>
      <c r="D172" s="23" t="s">
        <v>42</v>
      </c>
      <c r="E172" s="24">
        <v>0</v>
      </c>
      <c r="F172" s="25">
        <f>IF(AND(ISNUMBER(C172),ISNUMBER(E172)),C172*E172,"")</f>
        <v>0</v>
      </c>
      <c r="G172" s="26" t="s">
        <v>53</v>
      </c>
    </row>
    <row r="173" spans="1:7" ht="25.5" x14ac:dyDescent="0.45">
      <c r="A173" s="6" t="s">
        <v>105</v>
      </c>
      <c r="B173" s="16" t="s">
        <v>359</v>
      </c>
      <c r="C173" s="23">
        <v>1</v>
      </c>
      <c r="D173" s="23" t="s">
        <v>42</v>
      </c>
      <c r="E173" s="27" t="s">
        <v>95</v>
      </c>
      <c r="F173" s="25" t="str">
        <f>IF(AND(ISNUMBER(C173),ISNUMBER(E173)),C173*E173,"")</f>
        <v/>
      </c>
      <c r="G173" s="26" t="s">
        <v>360</v>
      </c>
    </row>
    <row r="174" spans="1:7" x14ac:dyDescent="0.45">
      <c r="A174" s="13"/>
      <c r="B174" s="28" t="s">
        <v>361</v>
      </c>
      <c r="C174" s="13"/>
      <c r="D174" s="13"/>
      <c r="E174" s="13"/>
      <c r="F174" s="13"/>
      <c r="G174" s="13"/>
    </row>
    <row r="175" spans="1:7" ht="25.5" x14ac:dyDescent="0.45">
      <c r="A175" s="6" t="s">
        <v>108</v>
      </c>
      <c r="B175" s="16" t="s">
        <v>362</v>
      </c>
      <c r="C175" s="23">
        <v>1</v>
      </c>
      <c r="D175" s="23" t="s">
        <v>42</v>
      </c>
      <c r="E175" s="24">
        <v>0</v>
      </c>
      <c r="F175" s="25">
        <f>IF(AND(ISNUMBER(C175),ISNUMBER(E175)),C175*E175,"")</f>
        <v>0</v>
      </c>
      <c r="G175" s="26" t="s">
        <v>53</v>
      </c>
    </row>
    <row r="176" spans="1:7" ht="25.5" x14ac:dyDescent="0.45">
      <c r="A176" s="6" t="s">
        <v>110</v>
      </c>
      <c r="B176" s="16" t="s">
        <v>363</v>
      </c>
      <c r="C176" s="23">
        <v>1</v>
      </c>
      <c r="D176" s="23" t="s">
        <v>42</v>
      </c>
      <c r="E176" s="27" t="s">
        <v>95</v>
      </c>
      <c r="F176" s="25" t="str">
        <f>IF(AND(ISNUMBER(C176),ISNUMBER(E176)),C176*E176,"")</f>
        <v/>
      </c>
      <c r="G176" s="26" t="s">
        <v>364</v>
      </c>
    </row>
    <row r="177" spans="1:7" x14ac:dyDescent="0.45">
      <c r="A177" s="6" t="s">
        <v>112</v>
      </c>
      <c r="B177" s="16" t="s">
        <v>365</v>
      </c>
      <c r="C177" s="23">
        <v>1</v>
      </c>
      <c r="D177" s="23" t="s">
        <v>42</v>
      </c>
      <c r="E177" s="24">
        <v>0</v>
      </c>
      <c r="F177" s="25">
        <f>IF(AND(ISNUMBER(C177),ISNUMBER(E177)),C177*E177,"")</f>
        <v>0</v>
      </c>
      <c r="G177" s="26" t="s">
        <v>53</v>
      </c>
    </row>
    <row r="178" spans="1:7" ht="25.5" x14ac:dyDescent="0.45">
      <c r="A178" s="6" t="s">
        <v>116</v>
      </c>
      <c r="B178" s="16" t="s">
        <v>366</v>
      </c>
      <c r="C178" s="23">
        <v>1</v>
      </c>
      <c r="D178" s="23" t="s">
        <v>42</v>
      </c>
      <c r="E178" s="24">
        <v>0</v>
      </c>
      <c r="F178" s="25">
        <f>IF(AND(ISNUMBER(C178),ISNUMBER(E178)),C178*E178,"")</f>
        <v>0</v>
      </c>
      <c r="G178" s="26" t="s">
        <v>53</v>
      </c>
    </row>
    <row r="179" spans="1:7" x14ac:dyDescent="0.45">
      <c r="A179" s="13"/>
      <c r="B179" s="28" t="s">
        <v>367</v>
      </c>
      <c r="C179" s="13"/>
      <c r="D179" s="13"/>
      <c r="E179" s="13"/>
      <c r="F179" s="13"/>
      <c r="G179" s="13"/>
    </row>
    <row r="180" spans="1:7" x14ac:dyDescent="0.45">
      <c r="A180" s="6" t="s">
        <v>118</v>
      </c>
      <c r="B180" s="16" t="s">
        <v>368</v>
      </c>
      <c r="C180" s="23">
        <v>15</v>
      </c>
      <c r="D180" s="23" t="s">
        <v>114</v>
      </c>
      <c r="E180" s="24">
        <v>0</v>
      </c>
      <c r="F180" s="25">
        <f>IF(AND(ISNUMBER(C180),ISNUMBER(E180)),C180*E180,"")</f>
        <v>0</v>
      </c>
      <c r="G180" s="26" t="s">
        <v>53</v>
      </c>
    </row>
    <row r="181" spans="1:7" x14ac:dyDescent="0.45">
      <c r="A181" s="6" t="s">
        <v>121</v>
      </c>
      <c r="B181" s="16" t="s">
        <v>369</v>
      </c>
      <c r="C181" s="23">
        <v>8</v>
      </c>
      <c r="D181" s="23" t="s">
        <v>114</v>
      </c>
      <c r="E181" s="24">
        <v>0</v>
      </c>
      <c r="F181" s="25">
        <f>IF(AND(ISNUMBER(C181),ISNUMBER(E181)),C181*E181,"")</f>
        <v>0</v>
      </c>
      <c r="G181" s="26" t="s">
        <v>53</v>
      </c>
    </row>
    <row r="182" spans="1:7" x14ac:dyDescent="0.45">
      <c r="A182" s="6" t="s">
        <v>123</v>
      </c>
      <c r="B182" s="16" t="s">
        <v>370</v>
      </c>
      <c r="C182" s="23">
        <v>1</v>
      </c>
      <c r="D182" s="23" t="s">
        <v>42</v>
      </c>
      <c r="E182" s="24">
        <v>0</v>
      </c>
      <c r="F182" s="25">
        <f>IF(AND(ISNUMBER(C182),ISNUMBER(E182)),C182*E182,"")</f>
        <v>0</v>
      </c>
      <c r="G182" s="26" t="s">
        <v>53</v>
      </c>
    </row>
    <row r="183" spans="1:7" x14ac:dyDescent="0.45">
      <c r="A183" s="8"/>
      <c r="B183" s="9" t="s">
        <v>371</v>
      </c>
      <c r="C183" s="8"/>
      <c r="D183" s="8"/>
      <c r="E183" s="8"/>
      <c r="F183" s="10">
        <f>SUM(F146:F182)</f>
        <v>0</v>
      </c>
      <c r="G183" s="8"/>
    </row>
    <row r="185" spans="1:7" x14ac:dyDescent="0.45">
      <c r="A185" s="4"/>
      <c r="B185" s="22" t="s">
        <v>372</v>
      </c>
      <c r="C185" s="4"/>
      <c r="D185" s="4"/>
      <c r="E185" s="4"/>
      <c r="F185" s="4"/>
      <c r="G185" s="4"/>
    </row>
    <row r="186" spans="1:7" ht="38.25" x14ac:dyDescent="0.45">
      <c r="A186" s="6" t="s">
        <v>48</v>
      </c>
      <c r="B186" s="16" t="s">
        <v>373</v>
      </c>
      <c r="C186" s="23">
        <v>1</v>
      </c>
      <c r="D186" s="23" t="s">
        <v>114</v>
      </c>
      <c r="E186" s="27" t="s">
        <v>95</v>
      </c>
      <c r="F186" s="25" t="str">
        <f t="shared" ref="F186:F192" si="7">IF(AND(ISNUMBER(C186),ISNUMBER(E186)),C186*E186,"")</f>
        <v/>
      </c>
      <c r="G186" s="26" t="s">
        <v>374</v>
      </c>
    </row>
    <row r="187" spans="1:7" ht="25.5" x14ac:dyDescent="0.45">
      <c r="A187" s="6" t="s">
        <v>51</v>
      </c>
      <c r="B187" s="16" t="s">
        <v>375</v>
      </c>
      <c r="C187" s="23">
        <v>1</v>
      </c>
      <c r="D187" s="23" t="s">
        <v>42</v>
      </c>
      <c r="E187" s="27" t="s">
        <v>95</v>
      </c>
      <c r="F187" s="25" t="str">
        <f t="shared" si="7"/>
        <v/>
      </c>
      <c r="G187" s="26" t="s">
        <v>376</v>
      </c>
    </row>
    <row r="188" spans="1:7" ht="25.5" x14ac:dyDescent="0.45">
      <c r="A188" s="6" t="s">
        <v>28</v>
      </c>
      <c r="B188" s="16" t="s">
        <v>377</v>
      </c>
      <c r="C188" s="23">
        <v>1</v>
      </c>
      <c r="D188" s="23" t="s">
        <v>42</v>
      </c>
      <c r="E188" s="27" t="s">
        <v>95</v>
      </c>
      <c r="F188" s="25" t="str">
        <f t="shared" si="7"/>
        <v/>
      </c>
      <c r="G188" s="26" t="s">
        <v>378</v>
      </c>
    </row>
    <row r="189" spans="1:7" ht="25.5" x14ac:dyDescent="0.45">
      <c r="A189" s="6" t="s">
        <v>56</v>
      </c>
      <c r="B189" s="16" t="s">
        <v>379</v>
      </c>
      <c r="C189" s="23">
        <v>1</v>
      </c>
      <c r="D189" s="23" t="s">
        <v>42</v>
      </c>
      <c r="E189" s="24">
        <v>0</v>
      </c>
      <c r="F189" s="25">
        <f t="shared" si="7"/>
        <v>0</v>
      </c>
      <c r="G189" s="26" t="s">
        <v>380</v>
      </c>
    </row>
    <row r="190" spans="1:7" ht="38.25" x14ac:dyDescent="0.45">
      <c r="A190" s="6" t="s">
        <v>59</v>
      </c>
      <c r="B190" s="16" t="s">
        <v>381</v>
      </c>
      <c r="C190" s="23">
        <v>1</v>
      </c>
      <c r="D190" s="23" t="s">
        <v>94</v>
      </c>
      <c r="E190" s="27" t="s">
        <v>95</v>
      </c>
      <c r="F190" s="25" t="str">
        <f t="shared" si="7"/>
        <v/>
      </c>
      <c r="G190" s="26" t="s">
        <v>382</v>
      </c>
    </row>
    <row r="191" spans="1:7" ht="38.25" x14ac:dyDescent="0.45">
      <c r="A191" s="6" t="s">
        <v>61</v>
      </c>
      <c r="B191" s="16" t="s">
        <v>383</v>
      </c>
      <c r="C191" s="23">
        <v>1</v>
      </c>
      <c r="D191" s="23" t="s">
        <v>42</v>
      </c>
      <c r="E191" s="24">
        <v>0</v>
      </c>
      <c r="F191" s="25">
        <f t="shared" si="7"/>
        <v>0</v>
      </c>
      <c r="G191" s="26" t="s">
        <v>384</v>
      </c>
    </row>
    <row r="192" spans="1:7" ht="38.25" x14ac:dyDescent="0.45">
      <c r="A192" s="6" t="s">
        <v>65</v>
      </c>
      <c r="B192" s="16" t="s">
        <v>385</v>
      </c>
      <c r="C192" s="23">
        <v>1</v>
      </c>
      <c r="D192" s="23" t="s">
        <v>42</v>
      </c>
      <c r="E192" s="27" t="s">
        <v>95</v>
      </c>
      <c r="F192" s="25" t="str">
        <f t="shared" si="7"/>
        <v/>
      </c>
      <c r="G192" s="26" t="s">
        <v>386</v>
      </c>
    </row>
    <row r="193" spans="1:7" x14ac:dyDescent="0.45">
      <c r="A193" s="8"/>
      <c r="B193" s="9" t="s">
        <v>387</v>
      </c>
      <c r="C193" s="8"/>
      <c r="D193" s="8"/>
      <c r="E193" s="8"/>
      <c r="F193" s="10">
        <f>SUM(F185:F192)</f>
        <v>0</v>
      </c>
      <c r="G193" s="8"/>
    </row>
    <row r="195" spans="1:7" ht="26.25" x14ac:dyDescent="0.45">
      <c r="A195" s="4"/>
      <c r="B195" s="22" t="s">
        <v>388</v>
      </c>
      <c r="C195" s="4"/>
      <c r="D195" s="4"/>
      <c r="E195" s="4"/>
      <c r="F195" s="4"/>
      <c r="G195" s="4"/>
    </row>
    <row r="196" spans="1:7" ht="23.25" x14ac:dyDescent="0.45">
      <c r="A196" s="6" t="s">
        <v>48</v>
      </c>
      <c r="B196" s="16" t="s">
        <v>389</v>
      </c>
      <c r="C196" s="29" t="s">
        <v>95</v>
      </c>
      <c r="D196" s="23" t="s">
        <v>242</v>
      </c>
      <c r="E196" s="27" t="s">
        <v>95</v>
      </c>
      <c r="F196" s="25" t="str">
        <f t="shared" ref="F196:F203" si="8">IF(AND(ISNUMBER(C196),ISNUMBER(E196)),C196*E196,"")</f>
        <v/>
      </c>
      <c r="G196" s="26" t="s">
        <v>390</v>
      </c>
    </row>
    <row r="197" spans="1:7" x14ac:dyDescent="0.45">
      <c r="A197" s="6" t="s">
        <v>51</v>
      </c>
      <c r="B197" s="16" t="s">
        <v>391</v>
      </c>
      <c r="C197" s="23">
        <v>1</v>
      </c>
      <c r="D197" s="23" t="s">
        <v>114</v>
      </c>
      <c r="E197" s="27" t="s">
        <v>95</v>
      </c>
      <c r="F197" s="25" t="str">
        <f t="shared" si="8"/>
        <v/>
      </c>
      <c r="G197" s="26" t="s">
        <v>392</v>
      </c>
    </row>
    <row r="198" spans="1:7" x14ac:dyDescent="0.45">
      <c r="A198" s="6" t="s">
        <v>28</v>
      </c>
      <c r="B198" s="16" t="s">
        <v>393</v>
      </c>
      <c r="C198" s="23">
        <v>1</v>
      </c>
      <c r="D198" s="23" t="s">
        <v>114</v>
      </c>
      <c r="E198" s="27" t="s">
        <v>95</v>
      </c>
      <c r="F198" s="25" t="str">
        <f t="shared" si="8"/>
        <v/>
      </c>
      <c r="G198" s="26" t="s">
        <v>392</v>
      </c>
    </row>
    <row r="199" spans="1:7" ht="25.5" x14ac:dyDescent="0.45">
      <c r="A199" s="6" t="s">
        <v>56</v>
      </c>
      <c r="B199" s="16" t="s">
        <v>394</v>
      </c>
      <c r="C199" s="23">
        <v>1</v>
      </c>
      <c r="D199" s="23" t="s">
        <v>114</v>
      </c>
      <c r="E199" s="27" t="s">
        <v>95</v>
      </c>
      <c r="F199" s="25" t="str">
        <f t="shared" si="8"/>
        <v/>
      </c>
      <c r="G199" s="26" t="s">
        <v>395</v>
      </c>
    </row>
    <row r="200" spans="1:7" ht="23.25" x14ac:dyDescent="0.45">
      <c r="A200" s="6" t="s">
        <v>59</v>
      </c>
      <c r="B200" s="16" t="s">
        <v>396</v>
      </c>
      <c r="C200" s="29" t="s">
        <v>95</v>
      </c>
      <c r="D200" s="23" t="s">
        <v>186</v>
      </c>
      <c r="E200" s="27" t="s">
        <v>95</v>
      </c>
      <c r="F200" s="25" t="str">
        <f t="shared" si="8"/>
        <v/>
      </c>
      <c r="G200" s="26" t="s">
        <v>378</v>
      </c>
    </row>
    <row r="201" spans="1:7" ht="23.25" x14ac:dyDescent="0.45">
      <c r="A201" s="6" t="s">
        <v>61</v>
      </c>
      <c r="B201" s="16" t="s">
        <v>397</v>
      </c>
      <c r="C201" s="29" t="s">
        <v>95</v>
      </c>
      <c r="D201" s="23" t="s">
        <v>186</v>
      </c>
      <c r="E201" s="27" t="s">
        <v>95</v>
      </c>
      <c r="F201" s="25" t="str">
        <f t="shared" si="8"/>
        <v/>
      </c>
      <c r="G201" s="26" t="s">
        <v>398</v>
      </c>
    </row>
    <row r="202" spans="1:7" ht="23.25" x14ac:dyDescent="0.45">
      <c r="A202" s="6" t="s">
        <v>65</v>
      </c>
      <c r="B202" s="16" t="s">
        <v>399</v>
      </c>
      <c r="C202" s="29" t="s">
        <v>95</v>
      </c>
      <c r="D202" s="23" t="s">
        <v>186</v>
      </c>
      <c r="E202" s="27" t="s">
        <v>95</v>
      </c>
      <c r="F202" s="25" t="str">
        <f t="shared" si="8"/>
        <v/>
      </c>
      <c r="G202" s="26" t="s">
        <v>398</v>
      </c>
    </row>
    <row r="203" spans="1:7" ht="25.5" x14ac:dyDescent="0.45">
      <c r="A203" s="6" t="s">
        <v>68</v>
      </c>
      <c r="B203" s="16" t="s">
        <v>400</v>
      </c>
      <c r="C203" s="23">
        <v>1</v>
      </c>
      <c r="D203" s="23" t="s">
        <v>114</v>
      </c>
      <c r="E203" s="27" t="s">
        <v>95</v>
      </c>
      <c r="F203" s="25" t="str">
        <f t="shared" si="8"/>
        <v/>
      </c>
      <c r="G203" s="26" t="s">
        <v>401</v>
      </c>
    </row>
    <row r="204" spans="1:7" x14ac:dyDescent="0.45">
      <c r="A204" s="8"/>
      <c r="B204" s="9" t="s">
        <v>402</v>
      </c>
      <c r="C204" s="8"/>
      <c r="D204" s="8"/>
      <c r="E204" s="8"/>
      <c r="F204" s="10">
        <f>SUM(F195:F203)</f>
        <v>0</v>
      </c>
      <c r="G204" s="8"/>
    </row>
    <row r="206" spans="1:7" x14ac:dyDescent="0.45">
      <c r="A206" s="4"/>
      <c r="B206" s="22" t="s">
        <v>403</v>
      </c>
      <c r="C206" s="4"/>
      <c r="D206" s="4"/>
      <c r="E206" s="4"/>
      <c r="F206" s="4"/>
      <c r="G206" s="4"/>
    </row>
    <row r="207" spans="1:7" x14ac:dyDescent="0.45">
      <c r="A207" s="13"/>
      <c r="B207" s="6" t="s">
        <v>404</v>
      </c>
      <c r="C207" s="13"/>
      <c r="D207" s="13"/>
      <c r="E207" s="13"/>
      <c r="F207" s="25">
        <f>F14</f>
        <v>0</v>
      </c>
      <c r="G207" s="13"/>
    </row>
    <row r="208" spans="1:7" x14ac:dyDescent="0.45">
      <c r="A208" s="13"/>
      <c r="B208" s="6" t="s">
        <v>405</v>
      </c>
      <c r="C208" s="13"/>
      <c r="D208" s="13"/>
      <c r="E208" s="13"/>
      <c r="F208" s="25">
        <f>F50</f>
        <v>0</v>
      </c>
      <c r="G208" s="13"/>
    </row>
    <row r="209" spans="1:7" x14ac:dyDescent="0.45">
      <c r="A209" s="13"/>
      <c r="B209" s="6" t="s">
        <v>406</v>
      </c>
      <c r="C209" s="13"/>
      <c r="D209" s="13"/>
      <c r="E209" s="13"/>
      <c r="F209" s="25">
        <f>F65</f>
        <v>0</v>
      </c>
      <c r="G209" s="13"/>
    </row>
    <row r="210" spans="1:7" x14ac:dyDescent="0.45">
      <c r="A210" s="13"/>
      <c r="B210" s="6" t="s">
        <v>407</v>
      </c>
      <c r="C210" s="13"/>
      <c r="D210" s="13"/>
      <c r="E210" s="13"/>
      <c r="F210" s="25">
        <f>F71</f>
        <v>0</v>
      </c>
      <c r="G210" s="13"/>
    </row>
    <row r="211" spans="1:7" x14ac:dyDescent="0.45">
      <c r="A211" s="13"/>
      <c r="B211" s="6" t="s">
        <v>408</v>
      </c>
      <c r="C211" s="13"/>
      <c r="D211" s="13"/>
      <c r="E211" s="13"/>
      <c r="F211" s="25">
        <f>F105</f>
        <v>0</v>
      </c>
      <c r="G211" s="13"/>
    </row>
    <row r="212" spans="1:7" x14ac:dyDescent="0.45">
      <c r="A212" s="13"/>
      <c r="B212" s="6" t="s">
        <v>409</v>
      </c>
      <c r="C212" s="13"/>
      <c r="D212" s="13"/>
      <c r="E212" s="13"/>
      <c r="F212" s="25">
        <f>F113</f>
        <v>0</v>
      </c>
      <c r="G212" s="13"/>
    </row>
    <row r="213" spans="1:7" x14ac:dyDescent="0.45">
      <c r="A213" s="13"/>
      <c r="B213" s="6" t="s">
        <v>410</v>
      </c>
      <c r="C213" s="13"/>
      <c r="D213" s="13"/>
      <c r="E213" s="13"/>
      <c r="F213" s="25">
        <f>F119</f>
        <v>0</v>
      </c>
      <c r="G213" s="13"/>
    </row>
    <row r="214" spans="1:7" x14ac:dyDescent="0.45">
      <c r="A214" s="13"/>
      <c r="B214" s="6" t="s">
        <v>411</v>
      </c>
      <c r="C214" s="13"/>
      <c r="D214" s="13"/>
      <c r="E214" s="13"/>
      <c r="F214" s="25">
        <f>F135</f>
        <v>0</v>
      </c>
      <c r="G214" s="13"/>
    </row>
    <row r="215" spans="1:7" x14ac:dyDescent="0.45">
      <c r="A215" s="13"/>
      <c r="B215" s="6" t="s">
        <v>412</v>
      </c>
      <c r="C215" s="13"/>
      <c r="D215" s="13"/>
      <c r="E215" s="13"/>
      <c r="F215" s="25">
        <f>F144</f>
        <v>0</v>
      </c>
      <c r="G215" s="13"/>
    </row>
    <row r="216" spans="1:7" x14ac:dyDescent="0.45">
      <c r="A216" s="13"/>
      <c r="B216" s="6" t="s">
        <v>413</v>
      </c>
      <c r="C216" s="13"/>
      <c r="D216" s="13"/>
      <c r="E216" s="13"/>
      <c r="F216" s="25">
        <f>F183</f>
        <v>0</v>
      </c>
      <c r="G216" s="13"/>
    </row>
    <row r="217" spans="1:7" x14ac:dyDescent="0.45">
      <c r="A217" s="13"/>
      <c r="B217" s="6" t="s">
        <v>414</v>
      </c>
      <c r="C217" s="13"/>
      <c r="D217" s="13"/>
      <c r="E217" s="13"/>
      <c r="F217" s="25">
        <f>F193</f>
        <v>0</v>
      </c>
      <c r="G217" s="13"/>
    </row>
    <row r="218" spans="1:7" x14ac:dyDescent="0.45">
      <c r="A218" s="13"/>
      <c r="B218" s="6" t="s">
        <v>415</v>
      </c>
      <c r="C218" s="13"/>
      <c r="D218" s="13"/>
      <c r="E218" s="13"/>
      <c r="F218" s="25">
        <f>F204</f>
        <v>0</v>
      </c>
      <c r="G218" s="13"/>
    </row>
    <row r="219" spans="1:7" x14ac:dyDescent="0.45">
      <c r="A219" s="4"/>
      <c r="B219" s="5" t="s">
        <v>416</v>
      </c>
      <c r="C219" s="4"/>
      <c r="D219" s="4"/>
      <c r="E219" s="4"/>
      <c r="F219" s="18">
        <f>SUM(F207:F218)</f>
        <v>0</v>
      </c>
      <c r="G219" s="4"/>
    </row>
  </sheetData>
  <pageMargins left="0.75" right="0.75" top="1" bottom="1" header="0.511811023622047" footer="0.511811023622047"/>
  <pageSetup fitToHeight="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80"/>
  <sheetViews>
    <sheetView zoomScaleNormal="100" workbookViewId="0">
      <pane ySplit="6" topLeftCell="A63" activePane="bottomLeft" state="frozen"/>
      <selection pane="bottomLeft" activeCell="F14" sqref="F14"/>
    </sheetView>
  </sheetViews>
  <sheetFormatPr defaultColWidth="8.6640625" defaultRowHeight="14.25" x14ac:dyDescent="0.45"/>
  <cols>
    <col min="1" max="1" width="8" customWidth="1"/>
    <col min="2" max="2" width="70" customWidth="1"/>
    <col min="3" max="3" width="10" customWidth="1"/>
    <col min="4" max="4" width="8" customWidth="1"/>
    <col min="5" max="5" width="12" customWidth="1"/>
    <col min="6" max="6" width="14" customWidth="1"/>
    <col min="7" max="7" width="45" customWidth="1"/>
  </cols>
  <sheetData>
    <row r="1" spans="1:7" ht="15.4" x14ac:dyDescent="0.45">
      <c r="A1" s="1" t="s">
        <v>0</v>
      </c>
    </row>
    <row r="2" spans="1:7" x14ac:dyDescent="0.45">
      <c r="A2" s="2" t="s">
        <v>40</v>
      </c>
    </row>
    <row r="3" spans="1:7" ht="15.4" x14ac:dyDescent="0.45">
      <c r="A3" s="1" t="s">
        <v>417</v>
      </c>
    </row>
    <row r="4" spans="1:7" x14ac:dyDescent="0.45">
      <c r="A4" s="21" t="s">
        <v>418</v>
      </c>
    </row>
    <row r="6" spans="1:7" ht="26.25" x14ac:dyDescent="0.45">
      <c r="A6" s="3" t="s">
        <v>42</v>
      </c>
      <c r="B6" s="3" t="s">
        <v>4</v>
      </c>
      <c r="C6" s="3" t="s">
        <v>43</v>
      </c>
      <c r="D6" s="3" t="s">
        <v>44</v>
      </c>
      <c r="E6" s="3" t="s">
        <v>45</v>
      </c>
      <c r="F6" s="3" t="s">
        <v>5</v>
      </c>
      <c r="G6" s="3" t="s">
        <v>46</v>
      </c>
    </row>
    <row r="7" spans="1:7" x14ac:dyDescent="0.45">
      <c r="A7" s="4"/>
      <c r="B7" s="22" t="s">
        <v>419</v>
      </c>
      <c r="C7" s="4"/>
      <c r="D7" s="4"/>
      <c r="E7" s="4"/>
      <c r="F7" s="4"/>
      <c r="G7" s="4"/>
    </row>
    <row r="8" spans="1:7" ht="38.25" x14ac:dyDescent="0.45">
      <c r="A8" s="6" t="s">
        <v>48</v>
      </c>
      <c r="B8" s="16" t="s">
        <v>420</v>
      </c>
      <c r="C8" s="23">
        <v>1</v>
      </c>
      <c r="D8" s="23" t="s">
        <v>114</v>
      </c>
      <c r="E8" s="24">
        <v>0</v>
      </c>
      <c r="F8" s="25">
        <f>IF(AND(ISNUMBER(C8),ISNUMBER(E8)),C8*E8,"")</f>
        <v>0</v>
      </c>
      <c r="G8" s="26" t="s">
        <v>421</v>
      </c>
    </row>
    <row r="9" spans="1:7" ht="25.5" x14ac:dyDescent="0.45">
      <c r="A9" s="6" t="s">
        <v>51</v>
      </c>
      <c r="B9" s="16" t="s">
        <v>422</v>
      </c>
      <c r="C9" s="23">
        <v>1</v>
      </c>
      <c r="D9" s="23" t="s">
        <v>114</v>
      </c>
      <c r="E9" s="24">
        <v>0</v>
      </c>
      <c r="F9" s="25">
        <f>IF(AND(ISNUMBER(C9),ISNUMBER(E9)),C9*E9,"")</f>
        <v>0</v>
      </c>
      <c r="G9" s="26" t="s">
        <v>53</v>
      </c>
    </row>
    <row r="10" spans="1:7" ht="38.25" x14ac:dyDescent="0.45">
      <c r="A10" s="6" t="s">
        <v>28</v>
      </c>
      <c r="B10" s="16" t="s">
        <v>423</v>
      </c>
      <c r="C10" s="23">
        <v>1</v>
      </c>
      <c r="D10" s="23" t="s">
        <v>114</v>
      </c>
      <c r="E10" s="27" t="s">
        <v>95</v>
      </c>
      <c r="F10" s="25" t="str">
        <f>IF(AND(ISNUMBER(C10),ISNUMBER(E10)),C10*E10,"")</f>
        <v/>
      </c>
      <c r="G10" s="26" t="s">
        <v>424</v>
      </c>
    </row>
    <row r="11" spans="1:7" x14ac:dyDescent="0.45">
      <c r="A11" s="8"/>
      <c r="B11" s="9" t="s">
        <v>425</v>
      </c>
      <c r="C11" s="8"/>
      <c r="D11" s="8"/>
      <c r="E11" s="8"/>
      <c r="F11" s="10">
        <f>SUM(F7:F10)</f>
        <v>0</v>
      </c>
      <c r="G11" s="8"/>
    </row>
    <row r="13" spans="1:7" x14ac:dyDescent="0.45">
      <c r="A13" s="4"/>
      <c r="B13" s="22" t="s">
        <v>426</v>
      </c>
      <c r="C13" s="4"/>
      <c r="D13" s="4"/>
      <c r="E13" s="4"/>
      <c r="F13" s="4"/>
      <c r="G13" s="4"/>
    </row>
    <row r="14" spans="1:7" ht="25.5" x14ac:dyDescent="0.45">
      <c r="A14" s="6" t="s">
        <v>48</v>
      </c>
      <c r="B14" s="16" t="s">
        <v>427</v>
      </c>
      <c r="C14" s="29" t="s">
        <v>95</v>
      </c>
      <c r="D14" s="23" t="s">
        <v>114</v>
      </c>
      <c r="E14" s="27" t="s">
        <v>95</v>
      </c>
      <c r="F14" s="25" t="str">
        <f>IF(AND(ISNUMBER(C14),ISNUMBER(E14)),C14*E14,"")</f>
        <v/>
      </c>
      <c r="G14" s="26" t="s">
        <v>428</v>
      </c>
    </row>
    <row r="15" spans="1:7" ht="25.5" x14ac:dyDescent="0.45">
      <c r="A15" s="6" t="s">
        <v>51</v>
      </c>
      <c r="B15" s="16" t="s">
        <v>429</v>
      </c>
      <c r="C15" s="29" t="s">
        <v>95</v>
      </c>
      <c r="D15" s="23" t="s">
        <v>114</v>
      </c>
      <c r="E15" s="27" t="s">
        <v>95</v>
      </c>
      <c r="F15" s="25" t="str">
        <f>IF(AND(ISNUMBER(C15),ISNUMBER(E15)),C15*E15,"")</f>
        <v/>
      </c>
      <c r="G15" s="26" t="s">
        <v>428</v>
      </c>
    </row>
    <row r="16" spans="1:7" x14ac:dyDescent="0.45">
      <c r="A16" s="8"/>
      <c r="B16" s="9" t="s">
        <v>430</v>
      </c>
      <c r="C16" s="8"/>
      <c r="D16" s="8"/>
      <c r="E16" s="8"/>
      <c r="F16" s="10">
        <f>SUM(F13:F15)</f>
        <v>0</v>
      </c>
      <c r="G16" s="8"/>
    </row>
    <row r="18" spans="1:7" x14ac:dyDescent="0.45">
      <c r="A18" s="4"/>
      <c r="B18" s="22" t="s">
        <v>431</v>
      </c>
      <c r="C18" s="4"/>
      <c r="D18" s="4"/>
      <c r="E18" s="4"/>
      <c r="F18" s="4"/>
      <c r="G18" s="4"/>
    </row>
    <row r="19" spans="1:7" ht="38.25" x14ac:dyDescent="0.45">
      <c r="A19" s="6" t="s">
        <v>48</v>
      </c>
      <c r="B19" s="16" t="s">
        <v>432</v>
      </c>
      <c r="C19" s="23">
        <v>1</v>
      </c>
      <c r="D19" s="23" t="s">
        <v>94</v>
      </c>
      <c r="E19" s="27" t="s">
        <v>95</v>
      </c>
      <c r="F19" s="25" t="str">
        <f>IF(AND(ISNUMBER(C19),ISNUMBER(E19)),C19*E19,"")</f>
        <v/>
      </c>
      <c r="G19" s="26" t="s">
        <v>433</v>
      </c>
    </row>
    <row r="20" spans="1:7" ht="38.25" x14ac:dyDescent="0.45">
      <c r="A20" s="6" t="s">
        <v>51</v>
      </c>
      <c r="B20" s="16" t="s">
        <v>434</v>
      </c>
      <c r="C20" s="23">
        <v>1</v>
      </c>
      <c r="D20" s="23" t="s">
        <v>94</v>
      </c>
      <c r="E20" s="27" t="s">
        <v>95</v>
      </c>
      <c r="F20" s="25" t="str">
        <f>IF(AND(ISNUMBER(C20),ISNUMBER(E20)),C20*E20,"")</f>
        <v/>
      </c>
      <c r="G20" s="26" t="s">
        <v>435</v>
      </c>
    </row>
    <row r="21" spans="1:7" ht="25.5" x14ac:dyDescent="0.45">
      <c r="A21" s="6" t="s">
        <v>28</v>
      </c>
      <c r="B21" s="16" t="s">
        <v>436</v>
      </c>
      <c r="C21" s="29" t="s">
        <v>95</v>
      </c>
      <c r="D21" s="23" t="s">
        <v>114</v>
      </c>
      <c r="E21" s="27" t="s">
        <v>95</v>
      </c>
      <c r="F21" s="25" t="str">
        <f>IF(AND(ISNUMBER(C21),ISNUMBER(E21)),C21*E21,"")</f>
        <v/>
      </c>
      <c r="G21" s="26" t="s">
        <v>437</v>
      </c>
    </row>
    <row r="22" spans="1:7" x14ac:dyDescent="0.45">
      <c r="A22" s="8"/>
      <c r="B22" s="9" t="s">
        <v>438</v>
      </c>
      <c r="C22" s="8"/>
      <c r="D22" s="8"/>
      <c r="E22" s="8"/>
      <c r="F22" s="10">
        <f>SUM(F18:F21)</f>
        <v>0</v>
      </c>
      <c r="G22" s="8"/>
    </row>
    <row r="24" spans="1:7" x14ac:dyDescent="0.45">
      <c r="A24" s="4"/>
      <c r="B24" s="22" t="s">
        <v>439</v>
      </c>
      <c r="C24" s="4"/>
      <c r="D24" s="4"/>
      <c r="E24" s="4"/>
      <c r="F24" s="4"/>
      <c r="G24" s="4"/>
    </row>
    <row r="25" spans="1:7" ht="38.25" x14ac:dyDescent="0.45">
      <c r="A25" s="6" t="s">
        <v>48</v>
      </c>
      <c r="B25" s="16" t="s">
        <v>440</v>
      </c>
      <c r="C25" s="23">
        <v>1</v>
      </c>
      <c r="D25" s="23" t="s">
        <v>94</v>
      </c>
      <c r="E25" s="27" t="s">
        <v>95</v>
      </c>
      <c r="F25" s="25" t="str">
        <f>IF(AND(ISNUMBER(C25),ISNUMBER(E25)),C25*E25,"")</f>
        <v/>
      </c>
      <c r="G25" s="26" t="s">
        <v>441</v>
      </c>
    </row>
    <row r="26" spans="1:7" ht="38.25" x14ac:dyDescent="0.45">
      <c r="A26" s="6" t="s">
        <v>51</v>
      </c>
      <c r="B26" s="16" t="s">
        <v>442</v>
      </c>
      <c r="C26" s="23">
        <v>3</v>
      </c>
      <c r="D26" s="23" t="s">
        <v>443</v>
      </c>
      <c r="E26" s="27" t="s">
        <v>95</v>
      </c>
      <c r="F26" s="25" t="str">
        <f>IF(AND(ISNUMBER(C26),ISNUMBER(E26)),C26*E26,"")</f>
        <v/>
      </c>
      <c r="G26" s="26" t="s">
        <v>444</v>
      </c>
    </row>
    <row r="27" spans="1:7" x14ac:dyDescent="0.45">
      <c r="A27" s="8"/>
      <c r="B27" s="9" t="s">
        <v>445</v>
      </c>
      <c r="C27" s="8"/>
      <c r="D27" s="8"/>
      <c r="E27" s="8"/>
      <c r="F27" s="10">
        <f>SUM(F24:F26)</f>
        <v>0</v>
      </c>
      <c r="G27" s="8"/>
    </row>
    <row r="29" spans="1:7" x14ac:dyDescent="0.45">
      <c r="A29" s="4"/>
      <c r="B29" s="22" t="s">
        <v>446</v>
      </c>
      <c r="C29" s="4"/>
      <c r="D29" s="4"/>
      <c r="E29" s="4"/>
      <c r="F29" s="4"/>
      <c r="G29" s="4"/>
    </row>
    <row r="30" spans="1:7" ht="25.5" x14ac:dyDescent="0.45">
      <c r="A30" s="6" t="s">
        <v>48</v>
      </c>
      <c r="B30" s="16" t="s">
        <v>447</v>
      </c>
      <c r="C30" s="29" t="s">
        <v>95</v>
      </c>
      <c r="D30" s="23" t="s">
        <v>114</v>
      </c>
      <c r="E30" s="27" t="s">
        <v>95</v>
      </c>
      <c r="F30" s="25" t="str">
        <f t="shared" ref="F30:F47" si="0">IF(AND(ISNUMBER(C30),ISNUMBER(E30)),C30*E30,"")</f>
        <v/>
      </c>
      <c r="G30" s="26" t="s">
        <v>437</v>
      </c>
    </row>
    <row r="31" spans="1:7" x14ac:dyDescent="0.45">
      <c r="A31" s="6" t="s">
        <v>51</v>
      </c>
      <c r="B31" s="16" t="s">
        <v>448</v>
      </c>
      <c r="C31" s="23">
        <v>1</v>
      </c>
      <c r="D31" s="23" t="s">
        <v>94</v>
      </c>
      <c r="E31" s="27" t="s">
        <v>95</v>
      </c>
      <c r="F31" s="25" t="str">
        <f t="shared" si="0"/>
        <v/>
      </c>
      <c r="G31" s="26" t="s">
        <v>401</v>
      </c>
    </row>
    <row r="32" spans="1:7" ht="23.25" x14ac:dyDescent="0.45">
      <c r="A32" s="6" t="s">
        <v>28</v>
      </c>
      <c r="B32" s="16" t="s">
        <v>449</v>
      </c>
      <c r="C32" s="29" t="s">
        <v>95</v>
      </c>
      <c r="D32" s="23" t="s">
        <v>114</v>
      </c>
      <c r="E32" s="27" t="s">
        <v>95</v>
      </c>
      <c r="F32" s="25" t="str">
        <f t="shared" si="0"/>
        <v/>
      </c>
      <c r="G32" s="26" t="s">
        <v>450</v>
      </c>
    </row>
    <row r="33" spans="1:7" ht="23.25" x14ac:dyDescent="0.45">
      <c r="A33" s="6" t="s">
        <v>56</v>
      </c>
      <c r="B33" s="16" t="s">
        <v>451</v>
      </c>
      <c r="C33" s="29" t="s">
        <v>95</v>
      </c>
      <c r="D33" s="23" t="s">
        <v>114</v>
      </c>
      <c r="E33" s="27" t="s">
        <v>95</v>
      </c>
      <c r="F33" s="25" t="str">
        <f t="shared" si="0"/>
        <v/>
      </c>
      <c r="G33" s="26" t="s">
        <v>398</v>
      </c>
    </row>
    <row r="34" spans="1:7" ht="23.25" x14ac:dyDescent="0.45">
      <c r="A34" s="6" t="s">
        <v>59</v>
      </c>
      <c r="B34" s="16" t="s">
        <v>452</v>
      </c>
      <c r="C34" s="29" t="s">
        <v>95</v>
      </c>
      <c r="D34" s="23" t="s">
        <v>114</v>
      </c>
      <c r="E34" s="27" t="s">
        <v>95</v>
      </c>
      <c r="F34" s="25" t="str">
        <f t="shared" si="0"/>
        <v/>
      </c>
      <c r="G34" s="26" t="s">
        <v>398</v>
      </c>
    </row>
    <row r="35" spans="1:7" ht="23.25" x14ac:dyDescent="0.45">
      <c r="A35" s="6" t="s">
        <v>61</v>
      </c>
      <c r="B35" s="16" t="s">
        <v>453</v>
      </c>
      <c r="C35" s="29" t="s">
        <v>95</v>
      </c>
      <c r="D35" s="23" t="s">
        <v>114</v>
      </c>
      <c r="E35" s="27" t="s">
        <v>95</v>
      </c>
      <c r="F35" s="25" t="str">
        <f t="shared" si="0"/>
        <v/>
      </c>
      <c r="G35" s="26" t="s">
        <v>398</v>
      </c>
    </row>
    <row r="36" spans="1:7" ht="23.25" x14ac:dyDescent="0.45">
      <c r="A36" s="6" t="s">
        <v>65</v>
      </c>
      <c r="B36" s="16" t="s">
        <v>454</v>
      </c>
      <c r="C36" s="29" t="s">
        <v>95</v>
      </c>
      <c r="D36" s="23" t="s">
        <v>114</v>
      </c>
      <c r="E36" s="27" t="s">
        <v>95</v>
      </c>
      <c r="F36" s="25" t="str">
        <f t="shared" si="0"/>
        <v/>
      </c>
      <c r="G36" s="26" t="s">
        <v>398</v>
      </c>
    </row>
    <row r="37" spans="1:7" ht="23.25" x14ac:dyDescent="0.45">
      <c r="A37" s="6" t="s">
        <v>68</v>
      </c>
      <c r="B37" s="16" t="s">
        <v>455</v>
      </c>
      <c r="C37" s="29" t="s">
        <v>95</v>
      </c>
      <c r="D37" s="23" t="s">
        <v>114</v>
      </c>
      <c r="E37" s="27" t="s">
        <v>95</v>
      </c>
      <c r="F37" s="25" t="str">
        <f t="shared" si="0"/>
        <v/>
      </c>
      <c r="G37" s="26" t="s">
        <v>398</v>
      </c>
    </row>
    <row r="38" spans="1:7" ht="23.25" x14ac:dyDescent="0.45">
      <c r="A38" s="6" t="s">
        <v>70</v>
      </c>
      <c r="B38" s="16" t="s">
        <v>456</v>
      </c>
      <c r="C38" s="29" t="s">
        <v>95</v>
      </c>
      <c r="D38" s="23" t="s">
        <v>114</v>
      </c>
      <c r="E38" s="27" t="s">
        <v>95</v>
      </c>
      <c r="F38" s="25" t="str">
        <f t="shared" si="0"/>
        <v/>
      </c>
      <c r="G38" s="26" t="s">
        <v>398</v>
      </c>
    </row>
    <row r="39" spans="1:7" ht="23.25" x14ac:dyDescent="0.45">
      <c r="A39" s="6" t="s">
        <v>73</v>
      </c>
      <c r="B39" s="16" t="s">
        <v>457</v>
      </c>
      <c r="C39" s="29" t="s">
        <v>95</v>
      </c>
      <c r="D39" s="23" t="s">
        <v>114</v>
      </c>
      <c r="E39" s="27" t="s">
        <v>95</v>
      </c>
      <c r="F39" s="25" t="str">
        <f t="shared" si="0"/>
        <v/>
      </c>
      <c r="G39" s="26" t="s">
        <v>398</v>
      </c>
    </row>
    <row r="40" spans="1:7" x14ac:dyDescent="0.45">
      <c r="A40" s="6" t="s">
        <v>75</v>
      </c>
      <c r="B40" s="16" t="s">
        <v>458</v>
      </c>
      <c r="C40" s="23">
        <v>1</v>
      </c>
      <c r="D40" s="23" t="s">
        <v>94</v>
      </c>
      <c r="E40" s="27" t="s">
        <v>95</v>
      </c>
      <c r="F40" s="25" t="str">
        <f t="shared" si="0"/>
        <v/>
      </c>
      <c r="G40" s="26" t="s">
        <v>401</v>
      </c>
    </row>
    <row r="41" spans="1:7" ht="23.25" x14ac:dyDescent="0.45">
      <c r="A41" s="6" t="s">
        <v>77</v>
      </c>
      <c r="B41" s="16" t="s">
        <v>459</v>
      </c>
      <c r="C41" s="29" t="s">
        <v>95</v>
      </c>
      <c r="D41" s="23" t="s">
        <v>114</v>
      </c>
      <c r="E41" s="27" t="s">
        <v>95</v>
      </c>
      <c r="F41" s="25" t="str">
        <f t="shared" si="0"/>
        <v/>
      </c>
      <c r="G41" s="26" t="s">
        <v>398</v>
      </c>
    </row>
    <row r="42" spans="1:7" ht="23.25" x14ac:dyDescent="0.45">
      <c r="A42" s="6" t="s">
        <v>79</v>
      </c>
      <c r="B42" s="16" t="s">
        <v>460</v>
      </c>
      <c r="C42" s="29" t="s">
        <v>95</v>
      </c>
      <c r="D42" s="23" t="s">
        <v>114</v>
      </c>
      <c r="E42" s="27" t="s">
        <v>95</v>
      </c>
      <c r="F42" s="25" t="str">
        <f t="shared" si="0"/>
        <v/>
      </c>
      <c r="G42" s="26" t="s">
        <v>398</v>
      </c>
    </row>
    <row r="43" spans="1:7" ht="23.25" x14ac:dyDescent="0.45">
      <c r="A43" s="6" t="s">
        <v>82</v>
      </c>
      <c r="B43" s="16" t="s">
        <v>461</v>
      </c>
      <c r="C43" s="29" t="s">
        <v>95</v>
      </c>
      <c r="D43" s="23" t="s">
        <v>114</v>
      </c>
      <c r="E43" s="27" t="s">
        <v>95</v>
      </c>
      <c r="F43" s="25" t="str">
        <f t="shared" si="0"/>
        <v/>
      </c>
      <c r="G43" s="26" t="s">
        <v>398</v>
      </c>
    </row>
    <row r="44" spans="1:7" ht="23.25" x14ac:dyDescent="0.45">
      <c r="A44" s="6" t="s">
        <v>84</v>
      </c>
      <c r="B44" s="16" t="s">
        <v>462</v>
      </c>
      <c r="C44" s="29" t="s">
        <v>95</v>
      </c>
      <c r="D44" s="23" t="s">
        <v>114</v>
      </c>
      <c r="E44" s="27" t="s">
        <v>95</v>
      </c>
      <c r="F44" s="25" t="str">
        <f t="shared" si="0"/>
        <v/>
      </c>
      <c r="G44" s="26" t="s">
        <v>398</v>
      </c>
    </row>
    <row r="45" spans="1:7" ht="23.25" x14ac:dyDescent="0.45">
      <c r="A45" s="6" t="s">
        <v>87</v>
      </c>
      <c r="B45" s="16" t="s">
        <v>463</v>
      </c>
      <c r="C45" s="29" t="s">
        <v>95</v>
      </c>
      <c r="D45" s="23" t="s">
        <v>114</v>
      </c>
      <c r="E45" s="27" t="s">
        <v>95</v>
      </c>
      <c r="F45" s="25" t="str">
        <f t="shared" si="0"/>
        <v/>
      </c>
      <c r="G45" s="26" t="s">
        <v>398</v>
      </c>
    </row>
    <row r="46" spans="1:7" ht="23.25" x14ac:dyDescent="0.45">
      <c r="A46" s="6" t="s">
        <v>89</v>
      </c>
      <c r="B46" s="16" t="s">
        <v>464</v>
      </c>
      <c r="C46" s="29" t="s">
        <v>95</v>
      </c>
      <c r="D46" s="23" t="s">
        <v>114</v>
      </c>
      <c r="E46" s="27" t="s">
        <v>95</v>
      </c>
      <c r="F46" s="25" t="str">
        <f t="shared" si="0"/>
        <v/>
      </c>
      <c r="G46" s="26" t="s">
        <v>398</v>
      </c>
    </row>
    <row r="47" spans="1:7" ht="25.5" x14ac:dyDescent="0.45">
      <c r="A47" s="6" t="s">
        <v>92</v>
      </c>
      <c r="B47" s="16" t="s">
        <v>465</v>
      </c>
      <c r="C47" s="23">
        <v>1</v>
      </c>
      <c r="D47" s="23" t="s">
        <v>94</v>
      </c>
      <c r="E47" s="27" t="s">
        <v>95</v>
      </c>
      <c r="F47" s="25" t="str">
        <f t="shared" si="0"/>
        <v/>
      </c>
      <c r="G47" s="26" t="s">
        <v>401</v>
      </c>
    </row>
    <row r="48" spans="1:7" x14ac:dyDescent="0.45">
      <c r="A48" s="8"/>
      <c r="B48" s="9" t="s">
        <v>466</v>
      </c>
      <c r="C48" s="8"/>
      <c r="D48" s="8"/>
      <c r="E48" s="8"/>
      <c r="F48" s="10">
        <f>SUM(F29:F47)</f>
        <v>0</v>
      </c>
      <c r="G48" s="8"/>
    </row>
    <row r="50" spans="1:7" ht="26.25" x14ac:dyDescent="0.45">
      <c r="A50" s="4"/>
      <c r="B50" s="22" t="s">
        <v>467</v>
      </c>
      <c r="C50" s="4"/>
      <c r="D50" s="4"/>
      <c r="E50" s="4"/>
      <c r="F50" s="4"/>
      <c r="G50" s="4"/>
    </row>
    <row r="51" spans="1:7" ht="23.25" x14ac:dyDescent="0.45">
      <c r="A51" s="6" t="s">
        <v>48</v>
      </c>
      <c r="B51" s="16" t="s">
        <v>468</v>
      </c>
      <c r="C51" s="29" t="s">
        <v>95</v>
      </c>
      <c r="D51" s="23" t="s">
        <v>114</v>
      </c>
      <c r="E51" s="27" t="s">
        <v>95</v>
      </c>
      <c r="F51" s="25" t="str">
        <f t="shared" ref="F51:F57" si="1">IF(AND(ISNUMBER(C51),ISNUMBER(E51)),C51*E51,"")</f>
        <v/>
      </c>
      <c r="G51" s="26" t="s">
        <v>398</v>
      </c>
    </row>
    <row r="52" spans="1:7" ht="23.25" x14ac:dyDescent="0.45">
      <c r="A52" s="6" t="s">
        <v>51</v>
      </c>
      <c r="B52" s="16" t="s">
        <v>469</v>
      </c>
      <c r="C52" s="29" t="s">
        <v>95</v>
      </c>
      <c r="D52" s="23" t="s">
        <v>114</v>
      </c>
      <c r="E52" s="27" t="s">
        <v>95</v>
      </c>
      <c r="F52" s="25" t="str">
        <f t="shared" si="1"/>
        <v/>
      </c>
      <c r="G52" s="26" t="s">
        <v>398</v>
      </c>
    </row>
    <row r="53" spans="1:7" ht="23.25" x14ac:dyDescent="0.45">
      <c r="A53" s="6" t="s">
        <v>28</v>
      </c>
      <c r="B53" s="16" t="s">
        <v>470</v>
      </c>
      <c r="C53" s="29" t="s">
        <v>95</v>
      </c>
      <c r="D53" s="23" t="s">
        <v>114</v>
      </c>
      <c r="E53" s="27" t="s">
        <v>95</v>
      </c>
      <c r="F53" s="25" t="str">
        <f t="shared" si="1"/>
        <v/>
      </c>
      <c r="G53" s="26" t="s">
        <v>398</v>
      </c>
    </row>
    <row r="54" spans="1:7" ht="23.25" x14ac:dyDescent="0.45">
      <c r="A54" s="6" t="s">
        <v>56</v>
      </c>
      <c r="B54" s="16" t="s">
        <v>471</v>
      </c>
      <c r="C54" s="29" t="s">
        <v>95</v>
      </c>
      <c r="D54" s="23" t="s">
        <v>114</v>
      </c>
      <c r="E54" s="27" t="s">
        <v>95</v>
      </c>
      <c r="F54" s="25" t="str">
        <f t="shared" si="1"/>
        <v/>
      </c>
      <c r="G54" s="26" t="s">
        <v>398</v>
      </c>
    </row>
    <row r="55" spans="1:7" ht="23.25" x14ac:dyDescent="0.45">
      <c r="A55" s="6" t="s">
        <v>59</v>
      </c>
      <c r="B55" s="16" t="s">
        <v>472</v>
      </c>
      <c r="C55" s="29" t="s">
        <v>95</v>
      </c>
      <c r="D55" s="23" t="s">
        <v>114</v>
      </c>
      <c r="E55" s="27" t="s">
        <v>95</v>
      </c>
      <c r="F55" s="25" t="str">
        <f t="shared" si="1"/>
        <v/>
      </c>
      <c r="G55" s="26" t="s">
        <v>398</v>
      </c>
    </row>
    <row r="56" spans="1:7" ht="23.25" x14ac:dyDescent="0.45">
      <c r="A56" s="6" t="s">
        <v>61</v>
      </c>
      <c r="B56" s="16" t="s">
        <v>473</v>
      </c>
      <c r="C56" s="29" t="s">
        <v>95</v>
      </c>
      <c r="D56" s="23" t="s">
        <v>114</v>
      </c>
      <c r="E56" s="27" t="s">
        <v>95</v>
      </c>
      <c r="F56" s="25" t="str">
        <f t="shared" si="1"/>
        <v/>
      </c>
      <c r="G56" s="26" t="s">
        <v>398</v>
      </c>
    </row>
    <row r="57" spans="1:7" ht="23.25" x14ac:dyDescent="0.45">
      <c r="A57" s="6" t="s">
        <v>65</v>
      </c>
      <c r="B57" s="16" t="s">
        <v>474</v>
      </c>
      <c r="C57" s="29" t="s">
        <v>95</v>
      </c>
      <c r="D57" s="23" t="s">
        <v>114</v>
      </c>
      <c r="E57" s="27" t="s">
        <v>95</v>
      </c>
      <c r="F57" s="25" t="str">
        <f t="shared" si="1"/>
        <v/>
      </c>
      <c r="G57" s="26" t="s">
        <v>398</v>
      </c>
    </row>
    <row r="58" spans="1:7" x14ac:dyDescent="0.45">
      <c r="A58" s="8"/>
      <c r="B58" s="9" t="s">
        <v>475</v>
      </c>
      <c r="C58" s="8"/>
      <c r="D58" s="8"/>
      <c r="E58" s="8"/>
      <c r="F58" s="10">
        <f>SUM(F50:F57)</f>
        <v>0</v>
      </c>
      <c r="G58" s="8"/>
    </row>
    <row r="60" spans="1:7" x14ac:dyDescent="0.45">
      <c r="A60" s="4"/>
      <c r="B60" s="22" t="s">
        <v>476</v>
      </c>
      <c r="C60" s="4"/>
      <c r="D60" s="4"/>
      <c r="E60" s="4"/>
      <c r="F60" s="4"/>
      <c r="G60" s="4"/>
    </row>
    <row r="61" spans="1:7" ht="23.25" x14ac:dyDescent="0.45">
      <c r="A61" s="6" t="s">
        <v>48</v>
      </c>
      <c r="B61" s="16" t="s">
        <v>477</v>
      </c>
      <c r="C61" s="29" t="s">
        <v>95</v>
      </c>
      <c r="D61" s="23" t="s">
        <v>114</v>
      </c>
      <c r="E61" s="27" t="s">
        <v>95</v>
      </c>
      <c r="F61" s="25" t="str">
        <f>IF(AND(ISNUMBER(C61),ISNUMBER(E61)),C61*E61,"")</f>
        <v/>
      </c>
      <c r="G61" s="26" t="s">
        <v>398</v>
      </c>
    </row>
    <row r="62" spans="1:7" ht="23.25" x14ac:dyDescent="0.45">
      <c r="A62" s="6" t="s">
        <v>51</v>
      </c>
      <c r="B62" s="16" t="s">
        <v>478</v>
      </c>
      <c r="C62" s="29" t="s">
        <v>95</v>
      </c>
      <c r="D62" s="23" t="s">
        <v>114</v>
      </c>
      <c r="E62" s="27" t="s">
        <v>95</v>
      </c>
      <c r="F62" s="25" t="str">
        <f>IF(AND(ISNUMBER(C62),ISNUMBER(E62)),C62*E62,"")</f>
        <v/>
      </c>
      <c r="G62" s="26" t="s">
        <v>398</v>
      </c>
    </row>
    <row r="63" spans="1:7" ht="23.25" x14ac:dyDescent="0.45">
      <c r="A63" s="6" t="s">
        <v>28</v>
      </c>
      <c r="B63" s="16" t="s">
        <v>479</v>
      </c>
      <c r="C63" s="29" t="s">
        <v>95</v>
      </c>
      <c r="D63" s="23" t="s">
        <v>94</v>
      </c>
      <c r="E63" s="27" t="s">
        <v>95</v>
      </c>
      <c r="F63" s="25" t="str">
        <f>IF(AND(ISNUMBER(C63),ISNUMBER(E63)),C63*E63,"")</f>
        <v/>
      </c>
      <c r="G63" s="26" t="s">
        <v>398</v>
      </c>
    </row>
    <row r="64" spans="1:7" ht="23.25" x14ac:dyDescent="0.45">
      <c r="A64" s="6" t="s">
        <v>56</v>
      </c>
      <c r="B64" s="16" t="s">
        <v>480</v>
      </c>
      <c r="C64" s="29" t="s">
        <v>95</v>
      </c>
      <c r="D64" s="23" t="s">
        <v>114</v>
      </c>
      <c r="E64" s="27" t="s">
        <v>95</v>
      </c>
      <c r="F64" s="25" t="str">
        <f>IF(AND(ISNUMBER(C64),ISNUMBER(E64)),C64*E64,"")</f>
        <v/>
      </c>
      <c r="G64" s="26" t="s">
        <v>398</v>
      </c>
    </row>
    <row r="65" spans="1:7" x14ac:dyDescent="0.45">
      <c r="A65" s="8"/>
      <c r="B65" s="9" t="s">
        <v>481</v>
      </c>
      <c r="C65" s="8"/>
      <c r="D65" s="8"/>
      <c r="E65" s="8"/>
      <c r="F65" s="10">
        <f>SUM(F60:F64)</f>
        <v>0</v>
      </c>
      <c r="G65" s="8"/>
    </row>
    <row r="67" spans="1:7" x14ac:dyDescent="0.45">
      <c r="A67" s="4"/>
      <c r="B67" s="22" t="s">
        <v>482</v>
      </c>
      <c r="C67" s="4"/>
      <c r="D67" s="4"/>
      <c r="E67" s="4"/>
      <c r="F67" s="4"/>
      <c r="G67" s="4"/>
    </row>
    <row r="68" spans="1:7" ht="38.25" x14ac:dyDescent="0.45">
      <c r="A68" s="6" t="s">
        <v>48</v>
      </c>
      <c r="B68" s="16" t="s">
        <v>483</v>
      </c>
      <c r="C68" s="23">
        <v>1</v>
      </c>
      <c r="D68" s="23" t="s">
        <v>94</v>
      </c>
      <c r="E68" s="27" t="s">
        <v>95</v>
      </c>
      <c r="F68" s="25" t="str">
        <f>IF(AND(ISNUMBER(C68),ISNUMBER(E68)),C68*E68,"")</f>
        <v/>
      </c>
      <c r="G68" s="26" t="s">
        <v>401</v>
      </c>
    </row>
    <row r="69" spans="1:7" x14ac:dyDescent="0.45">
      <c r="A69" s="8"/>
      <c r="B69" s="9" t="s">
        <v>484</v>
      </c>
      <c r="C69" s="8"/>
      <c r="D69" s="8"/>
      <c r="E69" s="8"/>
      <c r="F69" s="10">
        <f>SUM(F67:F68)</f>
        <v>0</v>
      </c>
      <c r="G69" s="8"/>
    </row>
    <row r="71" spans="1:7" x14ac:dyDescent="0.45">
      <c r="A71" s="4"/>
      <c r="B71" s="22" t="s">
        <v>485</v>
      </c>
      <c r="C71" s="4"/>
      <c r="D71" s="4"/>
      <c r="E71" s="4"/>
      <c r="F71" s="4"/>
      <c r="G71" s="4"/>
    </row>
    <row r="72" spans="1:7" x14ac:dyDescent="0.45">
      <c r="A72" s="13"/>
      <c r="B72" s="6" t="s">
        <v>486</v>
      </c>
      <c r="C72" s="13"/>
      <c r="D72" s="13"/>
      <c r="E72" s="13"/>
      <c r="F72" s="25">
        <f>F11</f>
        <v>0</v>
      </c>
      <c r="G72" s="13"/>
    </row>
    <row r="73" spans="1:7" x14ac:dyDescent="0.45">
      <c r="A73" s="13"/>
      <c r="B73" s="6" t="s">
        <v>487</v>
      </c>
      <c r="C73" s="13"/>
      <c r="D73" s="13"/>
      <c r="E73" s="13"/>
      <c r="F73" s="25">
        <f>F16</f>
        <v>0</v>
      </c>
      <c r="G73" s="13"/>
    </row>
    <row r="74" spans="1:7" x14ac:dyDescent="0.45">
      <c r="A74" s="13"/>
      <c r="B74" s="6" t="s">
        <v>488</v>
      </c>
      <c r="C74" s="13"/>
      <c r="D74" s="13"/>
      <c r="E74" s="13"/>
      <c r="F74" s="25">
        <f>F22</f>
        <v>0</v>
      </c>
      <c r="G74" s="13"/>
    </row>
    <row r="75" spans="1:7" x14ac:dyDescent="0.45">
      <c r="A75" s="13"/>
      <c r="B75" s="6" t="s">
        <v>489</v>
      </c>
      <c r="C75" s="13"/>
      <c r="D75" s="13"/>
      <c r="E75" s="13"/>
      <c r="F75" s="25">
        <f>F27</f>
        <v>0</v>
      </c>
      <c r="G75" s="13"/>
    </row>
    <row r="76" spans="1:7" x14ac:dyDescent="0.45">
      <c r="A76" s="13"/>
      <c r="B76" s="6" t="s">
        <v>490</v>
      </c>
      <c r="C76" s="13"/>
      <c r="D76" s="13"/>
      <c r="E76" s="13"/>
      <c r="F76" s="25">
        <f>F48</f>
        <v>0</v>
      </c>
      <c r="G76" s="13"/>
    </row>
    <row r="77" spans="1:7" x14ac:dyDescent="0.45">
      <c r="A77" s="13"/>
      <c r="B77" s="6" t="s">
        <v>491</v>
      </c>
      <c r="C77" s="13"/>
      <c r="D77" s="13"/>
      <c r="E77" s="13"/>
      <c r="F77" s="25">
        <f>F58</f>
        <v>0</v>
      </c>
      <c r="G77" s="13"/>
    </row>
    <row r="78" spans="1:7" x14ac:dyDescent="0.45">
      <c r="A78" s="13"/>
      <c r="B78" s="6" t="s">
        <v>492</v>
      </c>
      <c r="C78" s="13"/>
      <c r="D78" s="13"/>
      <c r="E78" s="13"/>
      <c r="F78" s="25">
        <f>F65</f>
        <v>0</v>
      </c>
      <c r="G78" s="13"/>
    </row>
    <row r="79" spans="1:7" x14ac:dyDescent="0.45">
      <c r="A79" s="13"/>
      <c r="B79" s="6" t="s">
        <v>493</v>
      </c>
      <c r="C79" s="13"/>
      <c r="D79" s="13"/>
      <c r="E79" s="13"/>
      <c r="F79" s="25">
        <f>F69</f>
        <v>0</v>
      </c>
      <c r="G79" s="13"/>
    </row>
    <row r="80" spans="1:7" x14ac:dyDescent="0.45">
      <c r="A80" s="4"/>
      <c r="B80" s="5" t="s">
        <v>494</v>
      </c>
      <c r="C80" s="4"/>
      <c r="D80" s="4"/>
      <c r="E80" s="4"/>
      <c r="F80" s="18">
        <f>SUM(F72:F79)</f>
        <v>0</v>
      </c>
      <c r="G80" s="4"/>
    </row>
  </sheetData>
  <pageMargins left="0.75" right="0.75" top="1" bottom="1" header="0.511811023622047" footer="0.511811023622047"/>
  <pageSetup fitToHeight="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77"/>
  <sheetViews>
    <sheetView zoomScaleNormal="100" workbookViewId="0">
      <pane ySplit="6" topLeftCell="A56" activePane="bottomLeft" state="frozen"/>
      <selection pane="bottomLeft"/>
    </sheetView>
  </sheetViews>
  <sheetFormatPr defaultColWidth="8.6640625" defaultRowHeight="14.25" x14ac:dyDescent="0.45"/>
  <cols>
    <col min="1" max="1" width="8" customWidth="1"/>
    <col min="2" max="2" width="70" customWidth="1"/>
    <col min="3" max="3" width="10" customWidth="1"/>
    <col min="4" max="4" width="8" customWidth="1"/>
    <col min="5" max="5" width="12" customWidth="1"/>
    <col min="6" max="6" width="14" customWidth="1"/>
    <col min="7" max="7" width="45" customWidth="1"/>
  </cols>
  <sheetData>
    <row r="1" spans="1:7" ht="15.4" x14ac:dyDescent="0.45">
      <c r="A1" s="1" t="s">
        <v>0</v>
      </c>
    </row>
    <row r="2" spans="1:7" x14ac:dyDescent="0.45">
      <c r="A2" s="2" t="s">
        <v>40</v>
      </c>
    </row>
    <row r="3" spans="1:7" ht="15.4" x14ac:dyDescent="0.45">
      <c r="A3" s="1" t="s">
        <v>495</v>
      </c>
    </row>
    <row r="4" spans="1:7" x14ac:dyDescent="0.45">
      <c r="A4" s="21" t="s">
        <v>496</v>
      </c>
    </row>
    <row r="6" spans="1:7" ht="26.25" x14ac:dyDescent="0.45">
      <c r="A6" s="3" t="s">
        <v>42</v>
      </c>
      <c r="B6" s="3" t="s">
        <v>4</v>
      </c>
      <c r="C6" s="3" t="s">
        <v>43</v>
      </c>
      <c r="D6" s="3" t="s">
        <v>44</v>
      </c>
      <c r="E6" s="3" t="s">
        <v>45</v>
      </c>
      <c r="F6" s="3" t="s">
        <v>5</v>
      </c>
      <c r="G6" s="3" t="s">
        <v>46</v>
      </c>
    </row>
    <row r="7" spans="1:7" x14ac:dyDescent="0.45">
      <c r="A7" s="4"/>
      <c r="B7" s="22" t="s">
        <v>497</v>
      </c>
      <c r="C7" s="4"/>
      <c r="D7" s="4"/>
      <c r="E7" s="4"/>
      <c r="F7" s="4"/>
      <c r="G7" s="4"/>
    </row>
    <row r="8" spans="1:7" x14ac:dyDescent="0.45">
      <c r="A8" s="6" t="s">
        <v>48</v>
      </c>
      <c r="B8" s="16" t="s">
        <v>498</v>
      </c>
      <c r="C8" s="29" t="s">
        <v>95</v>
      </c>
      <c r="D8" s="23" t="s">
        <v>114</v>
      </c>
      <c r="E8" s="27" t="s">
        <v>95</v>
      </c>
      <c r="F8" s="25" t="str">
        <f>IF(AND(ISNUMBER(C8),ISNUMBER(E8)),C8*E8,"")</f>
        <v/>
      </c>
      <c r="G8" s="26" t="s">
        <v>499</v>
      </c>
    </row>
    <row r="9" spans="1:7" x14ac:dyDescent="0.45">
      <c r="A9" s="6" t="s">
        <v>51</v>
      </c>
      <c r="B9" s="16" t="s">
        <v>500</v>
      </c>
      <c r="C9" s="29" t="s">
        <v>95</v>
      </c>
      <c r="D9" s="23" t="s">
        <v>114</v>
      </c>
      <c r="E9" s="27" t="s">
        <v>95</v>
      </c>
      <c r="F9" s="25" t="str">
        <f>IF(AND(ISNUMBER(C9),ISNUMBER(E9)),C9*E9,"")</f>
        <v/>
      </c>
      <c r="G9" s="26" t="s">
        <v>499</v>
      </c>
    </row>
    <row r="10" spans="1:7" x14ac:dyDescent="0.45">
      <c r="A10" s="6" t="s">
        <v>28</v>
      </c>
      <c r="B10" s="16" t="s">
        <v>501</v>
      </c>
      <c r="C10" s="29" t="s">
        <v>95</v>
      </c>
      <c r="D10" s="23" t="s">
        <v>114</v>
      </c>
      <c r="E10" s="27" t="s">
        <v>95</v>
      </c>
      <c r="F10" s="25" t="str">
        <f>IF(AND(ISNUMBER(C10),ISNUMBER(E10)),C10*E10,"")</f>
        <v/>
      </c>
      <c r="G10" s="26" t="s">
        <v>499</v>
      </c>
    </row>
    <row r="11" spans="1:7" x14ac:dyDescent="0.45">
      <c r="A11" s="6" t="s">
        <v>56</v>
      </c>
      <c r="B11" s="16" t="s">
        <v>502</v>
      </c>
      <c r="C11" s="29" t="s">
        <v>95</v>
      </c>
      <c r="D11" s="23" t="s">
        <v>114</v>
      </c>
      <c r="E11" s="27" t="s">
        <v>95</v>
      </c>
      <c r="F11" s="25" t="str">
        <f>IF(AND(ISNUMBER(C11),ISNUMBER(E11)),C11*E11,"")</f>
        <v/>
      </c>
      <c r="G11" s="26" t="s">
        <v>499</v>
      </c>
    </row>
    <row r="12" spans="1:7" x14ac:dyDescent="0.45">
      <c r="A12" s="6" t="s">
        <v>59</v>
      </c>
      <c r="B12" s="16" t="s">
        <v>503</v>
      </c>
      <c r="C12" s="29" t="s">
        <v>95</v>
      </c>
      <c r="D12" s="23" t="s">
        <v>114</v>
      </c>
      <c r="E12" s="27" t="s">
        <v>95</v>
      </c>
      <c r="F12" s="25" t="str">
        <f>IF(AND(ISNUMBER(C12),ISNUMBER(E12)),C12*E12,"")</f>
        <v/>
      </c>
      <c r="G12" s="26" t="s">
        <v>499</v>
      </c>
    </row>
    <row r="13" spans="1:7" x14ac:dyDescent="0.45">
      <c r="A13" s="8"/>
      <c r="B13" s="9" t="s">
        <v>504</v>
      </c>
      <c r="C13" s="8"/>
      <c r="D13" s="8"/>
      <c r="E13" s="8"/>
      <c r="F13" s="10">
        <f>SUM(F7:F12)</f>
        <v>0</v>
      </c>
      <c r="G13" s="8"/>
    </row>
    <row r="15" spans="1:7" x14ac:dyDescent="0.45">
      <c r="A15" s="4"/>
      <c r="B15" s="22" t="s">
        <v>505</v>
      </c>
      <c r="C15" s="4"/>
      <c r="D15" s="4"/>
      <c r="E15" s="4"/>
      <c r="F15" s="4"/>
      <c r="G15" s="4"/>
    </row>
    <row r="16" spans="1:7" ht="25.5" x14ac:dyDescent="0.45">
      <c r="A16" s="6" t="s">
        <v>48</v>
      </c>
      <c r="B16" s="16" t="s">
        <v>506</v>
      </c>
      <c r="C16" s="29" t="s">
        <v>95</v>
      </c>
      <c r="D16" s="23" t="s">
        <v>114</v>
      </c>
      <c r="E16" s="27" t="s">
        <v>95</v>
      </c>
      <c r="F16" s="25" t="str">
        <f>IF(AND(ISNUMBER(C16),ISNUMBER(E16)),C16*E16,"")</f>
        <v/>
      </c>
      <c r="G16" s="26" t="s">
        <v>499</v>
      </c>
    </row>
    <row r="17" spans="1:7" x14ac:dyDescent="0.45">
      <c r="A17" s="6" t="s">
        <v>51</v>
      </c>
      <c r="B17" s="16" t="s">
        <v>507</v>
      </c>
      <c r="C17" s="29" t="s">
        <v>95</v>
      </c>
      <c r="D17" s="23" t="s">
        <v>114</v>
      </c>
      <c r="E17" s="27" t="s">
        <v>95</v>
      </c>
      <c r="F17" s="25" t="str">
        <f>IF(AND(ISNUMBER(C17),ISNUMBER(E17)),C17*E17,"")</f>
        <v/>
      </c>
      <c r="G17" s="26" t="s">
        <v>499</v>
      </c>
    </row>
    <row r="18" spans="1:7" x14ac:dyDescent="0.45">
      <c r="A18" s="6" t="s">
        <v>28</v>
      </c>
      <c r="B18" s="16" t="s">
        <v>508</v>
      </c>
      <c r="C18" s="29" t="s">
        <v>95</v>
      </c>
      <c r="D18" s="23" t="s">
        <v>114</v>
      </c>
      <c r="E18" s="27" t="s">
        <v>95</v>
      </c>
      <c r="F18" s="25" t="str">
        <f>IF(AND(ISNUMBER(C18),ISNUMBER(E18)),C18*E18,"")</f>
        <v/>
      </c>
      <c r="G18" s="26" t="s">
        <v>499</v>
      </c>
    </row>
    <row r="19" spans="1:7" x14ac:dyDescent="0.45">
      <c r="A19" s="6" t="s">
        <v>56</v>
      </c>
      <c r="B19" s="16" t="s">
        <v>509</v>
      </c>
      <c r="C19" s="29" t="s">
        <v>95</v>
      </c>
      <c r="D19" s="23" t="s">
        <v>114</v>
      </c>
      <c r="E19" s="27" t="s">
        <v>95</v>
      </c>
      <c r="F19" s="25" t="str">
        <f>IF(AND(ISNUMBER(C19),ISNUMBER(E19)),C19*E19,"")</f>
        <v/>
      </c>
      <c r="G19" s="26" t="s">
        <v>499</v>
      </c>
    </row>
    <row r="20" spans="1:7" x14ac:dyDescent="0.45">
      <c r="A20" s="8"/>
      <c r="B20" s="9" t="s">
        <v>510</v>
      </c>
      <c r="C20" s="8"/>
      <c r="D20" s="8"/>
      <c r="E20" s="8"/>
      <c r="F20" s="10">
        <f>SUM(F15:F19)</f>
        <v>0</v>
      </c>
      <c r="G20" s="8"/>
    </row>
    <row r="22" spans="1:7" x14ac:dyDescent="0.45">
      <c r="A22" s="4"/>
      <c r="B22" s="22" t="s">
        <v>511</v>
      </c>
      <c r="C22" s="4"/>
      <c r="D22" s="4"/>
      <c r="E22" s="4"/>
      <c r="F22" s="4"/>
      <c r="G22" s="4"/>
    </row>
    <row r="23" spans="1:7" x14ac:dyDescent="0.45">
      <c r="A23" s="6" t="s">
        <v>48</v>
      </c>
      <c r="B23" s="16" t="s">
        <v>512</v>
      </c>
      <c r="C23" s="29" t="s">
        <v>95</v>
      </c>
      <c r="D23" s="23" t="s">
        <v>94</v>
      </c>
      <c r="E23" s="27" t="s">
        <v>95</v>
      </c>
      <c r="F23" s="25" t="str">
        <f>IF(AND(ISNUMBER(C23),ISNUMBER(E23)),C23*E23,"")</f>
        <v/>
      </c>
      <c r="G23" s="26" t="s">
        <v>499</v>
      </c>
    </row>
    <row r="24" spans="1:7" x14ac:dyDescent="0.45">
      <c r="A24" s="6" t="s">
        <v>51</v>
      </c>
      <c r="B24" s="16" t="s">
        <v>513</v>
      </c>
      <c r="C24" s="29" t="s">
        <v>95</v>
      </c>
      <c r="D24" s="23" t="s">
        <v>114</v>
      </c>
      <c r="E24" s="27" t="s">
        <v>95</v>
      </c>
      <c r="F24" s="25" t="str">
        <f>IF(AND(ISNUMBER(C24),ISNUMBER(E24)),C24*E24,"")</f>
        <v/>
      </c>
      <c r="G24" s="26" t="s">
        <v>499</v>
      </c>
    </row>
    <row r="25" spans="1:7" x14ac:dyDescent="0.45">
      <c r="A25" s="6" t="s">
        <v>28</v>
      </c>
      <c r="B25" s="16" t="s">
        <v>514</v>
      </c>
      <c r="C25" s="29" t="s">
        <v>95</v>
      </c>
      <c r="D25" s="23" t="s">
        <v>114</v>
      </c>
      <c r="E25" s="27" t="s">
        <v>95</v>
      </c>
      <c r="F25" s="25" t="str">
        <f>IF(AND(ISNUMBER(C25),ISNUMBER(E25)),C25*E25,"")</f>
        <v/>
      </c>
      <c r="G25" s="26" t="s">
        <v>499</v>
      </c>
    </row>
    <row r="26" spans="1:7" x14ac:dyDescent="0.45">
      <c r="A26" s="6" t="s">
        <v>56</v>
      </c>
      <c r="B26" s="16" t="s">
        <v>515</v>
      </c>
      <c r="C26" s="29" t="s">
        <v>95</v>
      </c>
      <c r="D26" s="23" t="s">
        <v>94</v>
      </c>
      <c r="E26" s="27" t="s">
        <v>95</v>
      </c>
      <c r="F26" s="25" t="str">
        <f>IF(AND(ISNUMBER(C26),ISNUMBER(E26)),C26*E26,"")</f>
        <v/>
      </c>
      <c r="G26" s="26" t="s">
        <v>499</v>
      </c>
    </row>
    <row r="27" spans="1:7" x14ac:dyDescent="0.45">
      <c r="A27" s="6" t="s">
        <v>59</v>
      </c>
      <c r="B27" s="16" t="s">
        <v>516</v>
      </c>
      <c r="C27" s="29" t="s">
        <v>95</v>
      </c>
      <c r="D27" s="23" t="s">
        <v>114</v>
      </c>
      <c r="E27" s="27" t="s">
        <v>95</v>
      </c>
      <c r="F27" s="25" t="str">
        <f>IF(AND(ISNUMBER(C27),ISNUMBER(E27)),C27*E27,"")</f>
        <v/>
      </c>
      <c r="G27" s="26" t="s">
        <v>499</v>
      </c>
    </row>
    <row r="28" spans="1:7" x14ac:dyDescent="0.45">
      <c r="A28" s="8"/>
      <c r="B28" s="9" t="s">
        <v>517</v>
      </c>
      <c r="C28" s="8"/>
      <c r="D28" s="8"/>
      <c r="E28" s="8"/>
      <c r="F28" s="10">
        <f>SUM(F22:F27)</f>
        <v>0</v>
      </c>
      <c r="G28" s="8"/>
    </row>
    <row r="30" spans="1:7" x14ac:dyDescent="0.45">
      <c r="A30" s="4"/>
      <c r="B30" s="22" t="s">
        <v>518</v>
      </c>
      <c r="C30" s="4"/>
      <c r="D30" s="4"/>
      <c r="E30" s="4"/>
      <c r="F30" s="4"/>
      <c r="G30" s="4"/>
    </row>
    <row r="31" spans="1:7" x14ac:dyDescent="0.45">
      <c r="A31" s="6" t="s">
        <v>48</v>
      </c>
      <c r="B31" s="16" t="s">
        <v>519</v>
      </c>
      <c r="C31" s="29" t="s">
        <v>95</v>
      </c>
      <c r="D31" s="23" t="s">
        <v>114</v>
      </c>
      <c r="E31" s="27" t="s">
        <v>95</v>
      </c>
      <c r="F31" s="25" t="str">
        <f>IF(AND(ISNUMBER(C31),ISNUMBER(E31)),C31*E31,"")</f>
        <v/>
      </c>
      <c r="G31" s="26" t="s">
        <v>499</v>
      </c>
    </row>
    <row r="32" spans="1:7" x14ac:dyDescent="0.45">
      <c r="A32" s="6" t="s">
        <v>51</v>
      </c>
      <c r="B32" s="16" t="s">
        <v>520</v>
      </c>
      <c r="C32" s="29" t="s">
        <v>95</v>
      </c>
      <c r="D32" s="23" t="s">
        <v>114</v>
      </c>
      <c r="E32" s="27" t="s">
        <v>95</v>
      </c>
      <c r="F32" s="25" t="str">
        <f>IF(AND(ISNUMBER(C32),ISNUMBER(E32)),C32*E32,"")</f>
        <v/>
      </c>
      <c r="G32" s="26" t="s">
        <v>499</v>
      </c>
    </row>
    <row r="33" spans="1:7" x14ac:dyDescent="0.45">
      <c r="A33" s="6" t="s">
        <v>28</v>
      </c>
      <c r="B33" s="16" t="s">
        <v>521</v>
      </c>
      <c r="C33" s="29" t="s">
        <v>95</v>
      </c>
      <c r="D33" s="23" t="s">
        <v>114</v>
      </c>
      <c r="E33" s="27" t="s">
        <v>95</v>
      </c>
      <c r="F33" s="25" t="str">
        <f>IF(AND(ISNUMBER(C33),ISNUMBER(E33)),C33*E33,"")</f>
        <v/>
      </c>
      <c r="G33" s="26" t="s">
        <v>499</v>
      </c>
    </row>
    <row r="34" spans="1:7" x14ac:dyDescent="0.45">
      <c r="A34" s="6" t="s">
        <v>56</v>
      </c>
      <c r="B34" s="16" t="s">
        <v>522</v>
      </c>
      <c r="C34" s="29" t="s">
        <v>95</v>
      </c>
      <c r="D34" s="23" t="s">
        <v>114</v>
      </c>
      <c r="E34" s="27" t="s">
        <v>95</v>
      </c>
      <c r="F34" s="25" t="str">
        <f>IF(AND(ISNUMBER(C34),ISNUMBER(E34)),C34*E34,"")</f>
        <v/>
      </c>
      <c r="G34" s="26" t="s">
        <v>499</v>
      </c>
    </row>
    <row r="35" spans="1:7" x14ac:dyDescent="0.45">
      <c r="A35" s="6" t="s">
        <v>59</v>
      </c>
      <c r="B35" s="16" t="s">
        <v>523</v>
      </c>
      <c r="C35" s="29" t="s">
        <v>95</v>
      </c>
      <c r="D35" s="23" t="s">
        <v>114</v>
      </c>
      <c r="E35" s="27" t="s">
        <v>95</v>
      </c>
      <c r="F35" s="25" t="str">
        <f>IF(AND(ISNUMBER(C35),ISNUMBER(E35)),C35*E35,"")</f>
        <v/>
      </c>
      <c r="G35" s="26" t="s">
        <v>499</v>
      </c>
    </row>
    <row r="36" spans="1:7" x14ac:dyDescent="0.45">
      <c r="A36" s="8"/>
      <c r="B36" s="9" t="s">
        <v>524</v>
      </c>
      <c r="C36" s="8"/>
      <c r="D36" s="8"/>
      <c r="E36" s="8"/>
      <c r="F36" s="10">
        <f>SUM(F30:F35)</f>
        <v>0</v>
      </c>
      <c r="G36" s="8"/>
    </row>
    <row r="38" spans="1:7" x14ac:dyDescent="0.45">
      <c r="A38" s="4"/>
      <c r="B38" s="22" t="s">
        <v>525</v>
      </c>
      <c r="C38" s="4"/>
      <c r="D38" s="4"/>
      <c r="E38" s="4"/>
      <c r="F38" s="4"/>
      <c r="G38" s="4"/>
    </row>
    <row r="39" spans="1:7" x14ac:dyDescent="0.45">
      <c r="A39" s="6" t="s">
        <v>48</v>
      </c>
      <c r="B39" s="16" t="s">
        <v>526</v>
      </c>
      <c r="C39" s="29" t="s">
        <v>95</v>
      </c>
      <c r="D39" s="23" t="s">
        <v>114</v>
      </c>
      <c r="E39" s="27" t="s">
        <v>95</v>
      </c>
      <c r="F39" s="25" t="str">
        <f>IF(AND(ISNUMBER(C39),ISNUMBER(E39)),C39*E39,"")</f>
        <v/>
      </c>
      <c r="G39" s="26" t="s">
        <v>499</v>
      </c>
    </row>
    <row r="40" spans="1:7" x14ac:dyDescent="0.45">
      <c r="A40" s="6" t="s">
        <v>51</v>
      </c>
      <c r="B40" s="16" t="s">
        <v>527</v>
      </c>
      <c r="C40" s="29" t="s">
        <v>95</v>
      </c>
      <c r="D40" s="23" t="s">
        <v>114</v>
      </c>
      <c r="E40" s="27" t="s">
        <v>95</v>
      </c>
      <c r="F40" s="25" t="str">
        <f>IF(AND(ISNUMBER(C40),ISNUMBER(E40)),C40*E40,"")</f>
        <v/>
      </c>
      <c r="G40" s="26" t="s">
        <v>499</v>
      </c>
    </row>
    <row r="41" spans="1:7" x14ac:dyDescent="0.45">
      <c r="A41" s="6" t="s">
        <v>28</v>
      </c>
      <c r="B41" s="16" t="s">
        <v>528</v>
      </c>
      <c r="C41" s="29" t="s">
        <v>95</v>
      </c>
      <c r="D41" s="23" t="s">
        <v>114</v>
      </c>
      <c r="E41" s="27" t="s">
        <v>95</v>
      </c>
      <c r="F41" s="25" t="str">
        <f>IF(AND(ISNUMBER(C41),ISNUMBER(E41)),C41*E41,"")</f>
        <v/>
      </c>
      <c r="G41" s="26" t="s">
        <v>499</v>
      </c>
    </row>
    <row r="42" spans="1:7" x14ac:dyDescent="0.45">
      <c r="A42" s="6" t="s">
        <v>56</v>
      </c>
      <c r="B42" s="16" t="s">
        <v>529</v>
      </c>
      <c r="C42" s="29" t="s">
        <v>95</v>
      </c>
      <c r="D42" s="23" t="s">
        <v>114</v>
      </c>
      <c r="E42" s="27" t="s">
        <v>95</v>
      </c>
      <c r="F42" s="25" t="str">
        <f>IF(AND(ISNUMBER(C42),ISNUMBER(E42)),C42*E42,"")</f>
        <v/>
      </c>
      <c r="G42" s="26" t="s">
        <v>499</v>
      </c>
    </row>
    <row r="43" spans="1:7" x14ac:dyDescent="0.45">
      <c r="A43" s="8"/>
      <c r="B43" s="9" t="s">
        <v>530</v>
      </c>
      <c r="C43" s="8"/>
      <c r="D43" s="8"/>
      <c r="E43" s="8"/>
      <c r="F43" s="10">
        <f>SUM(F38:F42)</f>
        <v>0</v>
      </c>
      <c r="G43" s="8"/>
    </row>
    <row r="45" spans="1:7" x14ac:dyDescent="0.45">
      <c r="A45" s="4"/>
      <c r="B45" s="22" t="s">
        <v>531</v>
      </c>
      <c r="C45" s="4"/>
      <c r="D45" s="4"/>
      <c r="E45" s="4"/>
      <c r="F45" s="4"/>
      <c r="G45" s="4"/>
    </row>
    <row r="46" spans="1:7" x14ac:dyDescent="0.45">
      <c r="A46" s="6" t="s">
        <v>48</v>
      </c>
      <c r="B46" s="16" t="s">
        <v>532</v>
      </c>
      <c r="C46" s="29" t="s">
        <v>95</v>
      </c>
      <c r="D46" s="23" t="s">
        <v>114</v>
      </c>
      <c r="E46" s="27" t="s">
        <v>95</v>
      </c>
      <c r="F46" s="25" t="str">
        <f>IF(AND(ISNUMBER(C46),ISNUMBER(E46)),C46*E46,"")</f>
        <v/>
      </c>
      <c r="G46" s="26" t="s">
        <v>499</v>
      </c>
    </row>
    <row r="47" spans="1:7" x14ac:dyDescent="0.45">
      <c r="A47" s="6" t="s">
        <v>51</v>
      </c>
      <c r="B47" s="16" t="s">
        <v>533</v>
      </c>
      <c r="C47" s="29" t="s">
        <v>95</v>
      </c>
      <c r="D47" s="23" t="s">
        <v>114</v>
      </c>
      <c r="E47" s="27" t="s">
        <v>95</v>
      </c>
      <c r="F47" s="25" t="str">
        <f>IF(AND(ISNUMBER(C47),ISNUMBER(E47)),C47*E47,"")</f>
        <v/>
      </c>
      <c r="G47" s="26" t="s">
        <v>499</v>
      </c>
    </row>
    <row r="48" spans="1:7" x14ac:dyDescent="0.45">
      <c r="A48" s="6" t="s">
        <v>28</v>
      </c>
      <c r="B48" s="16" t="s">
        <v>534</v>
      </c>
      <c r="C48" s="29" t="s">
        <v>95</v>
      </c>
      <c r="D48" s="23" t="s">
        <v>114</v>
      </c>
      <c r="E48" s="27" t="s">
        <v>95</v>
      </c>
      <c r="F48" s="25" t="str">
        <f>IF(AND(ISNUMBER(C48),ISNUMBER(E48)),C48*E48,"")</f>
        <v/>
      </c>
      <c r="G48" s="26" t="s">
        <v>499</v>
      </c>
    </row>
    <row r="49" spans="1:7" x14ac:dyDescent="0.45">
      <c r="A49" s="6" t="s">
        <v>56</v>
      </c>
      <c r="B49" s="16" t="s">
        <v>535</v>
      </c>
      <c r="C49" s="29" t="s">
        <v>95</v>
      </c>
      <c r="D49" s="23" t="s">
        <v>114</v>
      </c>
      <c r="E49" s="27" t="s">
        <v>95</v>
      </c>
      <c r="F49" s="25" t="str">
        <f>IF(AND(ISNUMBER(C49),ISNUMBER(E49)),C49*E49,"")</f>
        <v/>
      </c>
      <c r="G49" s="26" t="s">
        <v>499</v>
      </c>
    </row>
    <row r="50" spans="1:7" x14ac:dyDescent="0.45">
      <c r="A50" s="6" t="s">
        <v>59</v>
      </c>
      <c r="B50" s="16" t="s">
        <v>536</v>
      </c>
      <c r="C50" s="29" t="s">
        <v>95</v>
      </c>
      <c r="D50" s="23" t="s">
        <v>114</v>
      </c>
      <c r="E50" s="27" t="s">
        <v>95</v>
      </c>
      <c r="F50" s="25" t="str">
        <f>IF(AND(ISNUMBER(C50),ISNUMBER(E50)),C50*E50,"")</f>
        <v/>
      </c>
      <c r="G50" s="26" t="s">
        <v>499</v>
      </c>
    </row>
    <row r="51" spans="1:7" x14ac:dyDescent="0.45">
      <c r="A51" s="8"/>
      <c r="B51" s="9" t="s">
        <v>537</v>
      </c>
      <c r="C51" s="8"/>
      <c r="D51" s="8"/>
      <c r="E51" s="8"/>
      <c r="F51" s="10">
        <f>SUM(F45:F50)</f>
        <v>0</v>
      </c>
      <c r="G51" s="8"/>
    </row>
    <row r="53" spans="1:7" x14ac:dyDescent="0.45">
      <c r="A53" s="4"/>
      <c r="B53" s="22" t="s">
        <v>538</v>
      </c>
      <c r="C53" s="4"/>
      <c r="D53" s="4"/>
      <c r="E53" s="4"/>
      <c r="F53" s="4"/>
      <c r="G53" s="4"/>
    </row>
    <row r="54" spans="1:7" x14ac:dyDescent="0.45">
      <c r="A54" s="6" t="s">
        <v>48</v>
      </c>
      <c r="B54" s="16" t="s">
        <v>539</v>
      </c>
      <c r="C54" s="29" t="s">
        <v>95</v>
      </c>
      <c r="D54" s="23" t="s">
        <v>114</v>
      </c>
      <c r="E54" s="27" t="s">
        <v>95</v>
      </c>
      <c r="F54" s="25" t="str">
        <f>IF(AND(ISNUMBER(C54),ISNUMBER(E54)),C54*E54,"")</f>
        <v/>
      </c>
      <c r="G54" s="26" t="s">
        <v>499</v>
      </c>
    </row>
    <row r="55" spans="1:7" x14ac:dyDescent="0.45">
      <c r="A55" s="6" t="s">
        <v>51</v>
      </c>
      <c r="B55" s="16" t="s">
        <v>540</v>
      </c>
      <c r="C55" s="29" t="s">
        <v>95</v>
      </c>
      <c r="D55" s="23" t="s">
        <v>114</v>
      </c>
      <c r="E55" s="27" t="s">
        <v>95</v>
      </c>
      <c r="F55" s="25" t="str">
        <f>IF(AND(ISNUMBER(C55),ISNUMBER(E55)),C55*E55,"")</f>
        <v/>
      </c>
      <c r="G55" s="26" t="s">
        <v>499</v>
      </c>
    </row>
    <row r="56" spans="1:7" x14ac:dyDescent="0.45">
      <c r="A56" s="6" t="s">
        <v>28</v>
      </c>
      <c r="B56" s="16" t="s">
        <v>541</v>
      </c>
      <c r="C56" s="29" t="s">
        <v>95</v>
      </c>
      <c r="D56" s="23" t="s">
        <v>114</v>
      </c>
      <c r="E56" s="27" t="s">
        <v>95</v>
      </c>
      <c r="F56" s="25" t="str">
        <f>IF(AND(ISNUMBER(C56),ISNUMBER(E56)),C56*E56,"")</f>
        <v/>
      </c>
      <c r="G56" s="26" t="s">
        <v>499</v>
      </c>
    </row>
    <row r="57" spans="1:7" x14ac:dyDescent="0.45">
      <c r="A57" s="8"/>
      <c r="B57" s="9" t="s">
        <v>542</v>
      </c>
      <c r="C57" s="8"/>
      <c r="D57" s="8"/>
      <c r="E57" s="8"/>
      <c r="F57" s="10">
        <f>SUM(F53:F56)</f>
        <v>0</v>
      </c>
      <c r="G57" s="8"/>
    </row>
    <row r="59" spans="1:7" x14ac:dyDescent="0.45">
      <c r="A59" s="4"/>
      <c r="B59" s="22" t="s">
        <v>543</v>
      </c>
      <c r="C59" s="4"/>
      <c r="D59" s="4"/>
      <c r="E59" s="4"/>
      <c r="F59" s="4"/>
      <c r="G59" s="4"/>
    </row>
    <row r="60" spans="1:7" x14ac:dyDescent="0.45">
      <c r="A60" s="6" t="s">
        <v>48</v>
      </c>
      <c r="B60" s="16" t="s">
        <v>544</v>
      </c>
      <c r="C60" s="29" t="s">
        <v>95</v>
      </c>
      <c r="D60" s="23" t="s">
        <v>114</v>
      </c>
      <c r="E60" s="27" t="s">
        <v>95</v>
      </c>
      <c r="F60" s="25" t="str">
        <f t="shared" ref="F60:F65" si="0">IF(AND(ISNUMBER(C60),ISNUMBER(E60)),C60*E60,"")</f>
        <v/>
      </c>
      <c r="G60" s="26" t="s">
        <v>499</v>
      </c>
    </row>
    <row r="61" spans="1:7" x14ac:dyDescent="0.45">
      <c r="A61" s="6" t="s">
        <v>51</v>
      </c>
      <c r="B61" s="16" t="s">
        <v>545</v>
      </c>
      <c r="C61" s="29" t="s">
        <v>95</v>
      </c>
      <c r="D61" s="23" t="s">
        <v>94</v>
      </c>
      <c r="E61" s="27" t="s">
        <v>95</v>
      </c>
      <c r="F61" s="25" t="str">
        <f t="shared" si="0"/>
        <v/>
      </c>
      <c r="G61" s="26" t="s">
        <v>499</v>
      </c>
    </row>
    <row r="62" spans="1:7" x14ac:dyDescent="0.45">
      <c r="A62" s="6" t="s">
        <v>28</v>
      </c>
      <c r="B62" s="16" t="s">
        <v>546</v>
      </c>
      <c r="C62" s="29" t="s">
        <v>95</v>
      </c>
      <c r="D62" s="23" t="s">
        <v>114</v>
      </c>
      <c r="E62" s="27" t="s">
        <v>95</v>
      </c>
      <c r="F62" s="25" t="str">
        <f t="shared" si="0"/>
        <v/>
      </c>
      <c r="G62" s="26" t="s">
        <v>499</v>
      </c>
    </row>
    <row r="63" spans="1:7" x14ac:dyDescent="0.45">
      <c r="A63" s="6" t="s">
        <v>56</v>
      </c>
      <c r="B63" s="16" t="s">
        <v>547</v>
      </c>
      <c r="C63" s="29" t="s">
        <v>95</v>
      </c>
      <c r="D63" s="23" t="s">
        <v>186</v>
      </c>
      <c r="E63" s="27" t="s">
        <v>95</v>
      </c>
      <c r="F63" s="25" t="str">
        <f t="shared" si="0"/>
        <v/>
      </c>
      <c r="G63" s="26" t="s">
        <v>499</v>
      </c>
    </row>
    <row r="64" spans="1:7" x14ac:dyDescent="0.45">
      <c r="A64" s="6" t="s">
        <v>59</v>
      </c>
      <c r="B64" s="16" t="s">
        <v>548</v>
      </c>
      <c r="C64" s="29" t="s">
        <v>95</v>
      </c>
      <c r="D64" s="23" t="s">
        <v>114</v>
      </c>
      <c r="E64" s="27" t="s">
        <v>95</v>
      </c>
      <c r="F64" s="25" t="str">
        <f t="shared" si="0"/>
        <v/>
      </c>
      <c r="G64" s="26" t="s">
        <v>499</v>
      </c>
    </row>
    <row r="65" spans="1:7" x14ac:dyDescent="0.45">
      <c r="A65" s="6" t="s">
        <v>61</v>
      </c>
      <c r="B65" s="16" t="s">
        <v>549</v>
      </c>
      <c r="C65" s="29" t="s">
        <v>95</v>
      </c>
      <c r="D65" s="23" t="s">
        <v>114</v>
      </c>
      <c r="E65" s="27" t="s">
        <v>95</v>
      </c>
      <c r="F65" s="25" t="str">
        <f t="shared" si="0"/>
        <v/>
      </c>
      <c r="G65" s="26" t="s">
        <v>499</v>
      </c>
    </row>
    <row r="66" spans="1:7" x14ac:dyDescent="0.45">
      <c r="A66" s="8"/>
      <c r="B66" s="9" t="s">
        <v>550</v>
      </c>
      <c r="C66" s="8"/>
      <c r="D66" s="8"/>
      <c r="E66" s="8"/>
      <c r="F66" s="10">
        <f>SUM(F59:F65)</f>
        <v>0</v>
      </c>
      <c r="G66" s="8"/>
    </row>
    <row r="68" spans="1:7" x14ac:dyDescent="0.45">
      <c r="A68" s="4"/>
      <c r="B68" s="22" t="s">
        <v>551</v>
      </c>
      <c r="C68" s="4"/>
      <c r="D68" s="4"/>
      <c r="E68" s="4"/>
      <c r="F68" s="4"/>
      <c r="G68" s="4"/>
    </row>
    <row r="69" spans="1:7" x14ac:dyDescent="0.45">
      <c r="A69" s="13"/>
      <c r="B69" s="6" t="s">
        <v>552</v>
      </c>
      <c r="C69" s="13"/>
      <c r="D69" s="13"/>
      <c r="E69" s="13"/>
      <c r="F69" s="25">
        <f>F13</f>
        <v>0</v>
      </c>
      <c r="G69" s="13"/>
    </row>
    <row r="70" spans="1:7" x14ac:dyDescent="0.45">
      <c r="A70" s="13"/>
      <c r="B70" s="6" t="s">
        <v>553</v>
      </c>
      <c r="C70" s="13"/>
      <c r="D70" s="13"/>
      <c r="E70" s="13"/>
      <c r="F70" s="25">
        <f>F20</f>
        <v>0</v>
      </c>
      <c r="G70" s="13"/>
    </row>
    <row r="71" spans="1:7" x14ac:dyDescent="0.45">
      <c r="A71" s="13"/>
      <c r="B71" s="6" t="s">
        <v>554</v>
      </c>
      <c r="C71" s="13"/>
      <c r="D71" s="13"/>
      <c r="E71" s="13"/>
      <c r="F71" s="25">
        <f>F28</f>
        <v>0</v>
      </c>
      <c r="G71" s="13"/>
    </row>
    <row r="72" spans="1:7" x14ac:dyDescent="0.45">
      <c r="A72" s="13"/>
      <c r="B72" s="6" t="s">
        <v>555</v>
      </c>
      <c r="C72" s="13"/>
      <c r="D72" s="13"/>
      <c r="E72" s="13"/>
      <c r="F72" s="25">
        <f>F36</f>
        <v>0</v>
      </c>
      <c r="G72" s="13"/>
    </row>
    <row r="73" spans="1:7" x14ac:dyDescent="0.45">
      <c r="A73" s="13"/>
      <c r="B73" s="6" t="s">
        <v>556</v>
      </c>
      <c r="C73" s="13"/>
      <c r="D73" s="13"/>
      <c r="E73" s="13"/>
      <c r="F73" s="25">
        <f>F43</f>
        <v>0</v>
      </c>
      <c r="G73" s="13"/>
    </row>
    <row r="74" spans="1:7" x14ac:dyDescent="0.45">
      <c r="A74" s="13"/>
      <c r="B74" s="6" t="s">
        <v>557</v>
      </c>
      <c r="C74" s="13"/>
      <c r="D74" s="13"/>
      <c r="E74" s="13"/>
      <c r="F74" s="25">
        <f>F51</f>
        <v>0</v>
      </c>
      <c r="G74" s="13"/>
    </row>
    <row r="75" spans="1:7" x14ac:dyDescent="0.45">
      <c r="A75" s="13"/>
      <c r="B75" s="6" t="s">
        <v>558</v>
      </c>
      <c r="C75" s="13"/>
      <c r="D75" s="13"/>
      <c r="E75" s="13"/>
      <c r="F75" s="25">
        <f>F57</f>
        <v>0</v>
      </c>
      <c r="G75" s="13"/>
    </row>
    <row r="76" spans="1:7" x14ac:dyDescent="0.45">
      <c r="A76" s="13"/>
      <c r="B76" s="6" t="s">
        <v>559</v>
      </c>
      <c r="C76" s="13"/>
      <c r="D76" s="13"/>
      <c r="E76" s="13"/>
      <c r="F76" s="25">
        <f>F66</f>
        <v>0</v>
      </c>
      <c r="G76" s="13"/>
    </row>
    <row r="77" spans="1:7" x14ac:dyDescent="0.45">
      <c r="A77" s="4"/>
      <c r="B77" s="5" t="s">
        <v>560</v>
      </c>
      <c r="C77" s="4"/>
      <c r="D77" s="4"/>
      <c r="E77" s="4"/>
      <c r="F77" s="18">
        <f>SUM(F69:F76)</f>
        <v>0</v>
      </c>
      <c r="G77" s="4"/>
    </row>
  </sheetData>
  <pageMargins left="0.75" right="0.75" top="1" bottom="1" header="0.511811023622047" footer="0.511811023622047"/>
  <pageSetup fitToHeight="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39"/>
  <sheetViews>
    <sheetView zoomScaleNormal="100" workbookViewId="0">
      <pane ySplit="6" topLeftCell="A22" activePane="bottomLeft" state="frozen"/>
      <selection pane="bottomLeft" activeCell="F35" sqref="F35"/>
    </sheetView>
  </sheetViews>
  <sheetFormatPr defaultColWidth="8.6640625" defaultRowHeight="14.25" x14ac:dyDescent="0.45"/>
  <cols>
    <col min="1" max="1" width="8" customWidth="1"/>
    <col min="2" max="2" width="70" customWidth="1"/>
    <col min="3" max="3" width="10" customWidth="1"/>
    <col min="4" max="4" width="8" customWidth="1"/>
    <col min="5" max="5" width="12" customWidth="1"/>
    <col min="6" max="6" width="14" customWidth="1"/>
    <col min="7" max="7" width="45" customWidth="1"/>
  </cols>
  <sheetData>
    <row r="1" spans="1:7" ht="15.4" x14ac:dyDescent="0.45">
      <c r="A1" s="1" t="s">
        <v>0</v>
      </c>
    </row>
    <row r="2" spans="1:7" x14ac:dyDescent="0.45">
      <c r="A2" s="2" t="s">
        <v>40</v>
      </c>
    </row>
    <row r="3" spans="1:7" ht="15.4" x14ac:dyDescent="0.45">
      <c r="A3" s="1" t="s">
        <v>561</v>
      </c>
    </row>
    <row r="4" spans="1:7" x14ac:dyDescent="0.45">
      <c r="A4" s="21" t="s">
        <v>562</v>
      </c>
    </row>
    <row r="6" spans="1:7" ht="26.25" x14ac:dyDescent="0.45">
      <c r="A6" s="3" t="s">
        <v>42</v>
      </c>
      <c r="B6" s="3" t="s">
        <v>4</v>
      </c>
      <c r="C6" s="3" t="s">
        <v>43</v>
      </c>
      <c r="D6" s="3" t="s">
        <v>44</v>
      </c>
      <c r="E6" s="3" t="s">
        <v>45</v>
      </c>
      <c r="F6" s="3" t="s">
        <v>5</v>
      </c>
      <c r="G6" s="3" t="s">
        <v>46</v>
      </c>
    </row>
    <row r="7" spans="1:7" x14ac:dyDescent="0.45">
      <c r="A7" s="4"/>
      <c r="B7" s="22" t="s">
        <v>563</v>
      </c>
      <c r="C7" s="4"/>
      <c r="D7" s="4"/>
      <c r="E7" s="4"/>
      <c r="F7" s="4"/>
      <c r="G7" s="4"/>
    </row>
    <row r="8" spans="1:7" ht="51" x14ac:dyDescent="0.45">
      <c r="A8" s="6" t="s">
        <v>48</v>
      </c>
      <c r="B8" s="16" t="s">
        <v>564</v>
      </c>
      <c r="C8" s="29" t="s">
        <v>95</v>
      </c>
      <c r="D8" s="23" t="s">
        <v>565</v>
      </c>
      <c r="E8" s="27" t="s">
        <v>95</v>
      </c>
      <c r="F8" s="25" t="str">
        <f>IF(AND(ISNUMBER(C8),ISNUMBER(E8)),C8*E8,"")</f>
        <v/>
      </c>
      <c r="G8" s="26" t="s">
        <v>566</v>
      </c>
    </row>
    <row r="9" spans="1:7" ht="25.5" x14ac:dyDescent="0.45">
      <c r="A9" s="6" t="s">
        <v>51</v>
      </c>
      <c r="B9" s="16" t="s">
        <v>567</v>
      </c>
      <c r="C9" s="29" t="s">
        <v>95</v>
      </c>
      <c r="D9" s="23" t="s">
        <v>79</v>
      </c>
      <c r="E9" s="27" t="s">
        <v>95</v>
      </c>
      <c r="F9" s="25" t="str">
        <f>IF(AND(ISNUMBER(C9),ISNUMBER(E9)),C9*E9,"")</f>
        <v/>
      </c>
      <c r="G9" s="26" t="s">
        <v>398</v>
      </c>
    </row>
    <row r="10" spans="1:7" ht="23.25" x14ac:dyDescent="0.45">
      <c r="A10" s="6" t="s">
        <v>28</v>
      </c>
      <c r="B10" s="16" t="s">
        <v>568</v>
      </c>
      <c r="C10" s="29" t="s">
        <v>95</v>
      </c>
      <c r="D10" s="23" t="s">
        <v>79</v>
      </c>
      <c r="E10" s="27" t="s">
        <v>95</v>
      </c>
      <c r="F10" s="25" t="str">
        <f>IF(AND(ISNUMBER(C10),ISNUMBER(E10)),C10*E10,"")</f>
        <v/>
      </c>
      <c r="G10" s="26" t="s">
        <v>398</v>
      </c>
    </row>
    <row r="11" spans="1:7" ht="23.25" x14ac:dyDescent="0.45">
      <c r="A11" s="6" t="s">
        <v>56</v>
      </c>
      <c r="B11" s="16" t="s">
        <v>569</v>
      </c>
      <c r="C11" s="29" t="s">
        <v>95</v>
      </c>
      <c r="D11" s="23" t="s">
        <v>79</v>
      </c>
      <c r="E11" s="27" t="s">
        <v>95</v>
      </c>
      <c r="F11" s="25" t="str">
        <f>IF(AND(ISNUMBER(C11),ISNUMBER(E11)),C11*E11,"")</f>
        <v/>
      </c>
      <c r="G11" s="26" t="s">
        <v>398</v>
      </c>
    </row>
    <row r="12" spans="1:7" ht="25.5" x14ac:dyDescent="0.45">
      <c r="A12" s="6" t="s">
        <v>59</v>
      </c>
      <c r="B12" s="16" t="s">
        <v>570</v>
      </c>
      <c r="C12" s="23">
        <v>1</v>
      </c>
      <c r="D12" s="23" t="s">
        <v>42</v>
      </c>
      <c r="E12" s="27" t="s">
        <v>95</v>
      </c>
      <c r="F12" s="25" t="str">
        <f>IF(AND(ISNUMBER(C12),ISNUMBER(E12)),C12*E12,"")</f>
        <v/>
      </c>
      <c r="G12" s="26" t="s">
        <v>401</v>
      </c>
    </row>
    <row r="13" spans="1:7" x14ac:dyDescent="0.45">
      <c r="A13" s="8"/>
      <c r="B13" s="9" t="s">
        <v>571</v>
      </c>
      <c r="C13" s="8"/>
      <c r="D13" s="8"/>
      <c r="E13" s="8"/>
      <c r="F13" s="10">
        <f>SUM(F7:F12)</f>
        <v>0</v>
      </c>
      <c r="G13" s="8"/>
    </row>
    <row r="15" spans="1:7" x14ac:dyDescent="0.45">
      <c r="A15" s="4"/>
      <c r="B15" s="22" t="s">
        <v>572</v>
      </c>
      <c r="C15" s="4"/>
      <c r="D15" s="4"/>
      <c r="E15" s="4"/>
      <c r="F15" s="4"/>
      <c r="G15" s="4"/>
    </row>
    <row r="16" spans="1:7" ht="25.5" x14ac:dyDescent="0.45">
      <c r="A16" s="6" t="s">
        <v>48</v>
      </c>
      <c r="B16" s="16" t="s">
        <v>573</v>
      </c>
      <c r="C16" s="23">
        <v>1</v>
      </c>
      <c r="D16" s="23" t="s">
        <v>42</v>
      </c>
      <c r="E16" s="27" t="s">
        <v>95</v>
      </c>
      <c r="F16" s="25" t="str">
        <f>IF(AND(ISNUMBER(C16),ISNUMBER(E16)),C16*E16,"")</f>
        <v/>
      </c>
      <c r="G16" s="26" t="s">
        <v>401</v>
      </c>
    </row>
    <row r="17" spans="1:7" ht="25.5" x14ac:dyDescent="0.45">
      <c r="A17" s="6" t="s">
        <v>51</v>
      </c>
      <c r="B17" s="16" t="s">
        <v>574</v>
      </c>
      <c r="C17" s="23">
        <v>1</v>
      </c>
      <c r="D17" s="23" t="s">
        <v>42</v>
      </c>
      <c r="E17" s="27" t="s">
        <v>95</v>
      </c>
      <c r="F17" s="25" t="str">
        <f>IF(AND(ISNUMBER(C17),ISNUMBER(E17)),C17*E17,"")</f>
        <v/>
      </c>
      <c r="G17" s="26" t="s">
        <v>401</v>
      </c>
    </row>
    <row r="18" spans="1:7" x14ac:dyDescent="0.45">
      <c r="A18" s="8"/>
      <c r="B18" s="9" t="s">
        <v>575</v>
      </c>
      <c r="C18" s="8"/>
      <c r="D18" s="8"/>
      <c r="E18" s="8"/>
      <c r="F18" s="10">
        <f>SUM(F15:F17)</f>
        <v>0</v>
      </c>
      <c r="G18" s="8"/>
    </row>
    <row r="20" spans="1:7" x14ac:dyDescent="0.45">
      <c r="A20" s="4"/>
      <c r="B20" s="22" t="s">
        <v>576</v>
      </c>
      <c r="C20" s="4"/>
      <c r="D20" s="4"/>
      <c r="E20" s="4"/>
      <c r="F20" s="4"/>
      <c r="G20" s="4"/>
    </row>
    <row r="21" spans="1:7" ht="25.5" x14ac:dyDescent="0.45">
      <c r="A21" s="6" t="s">
        <v>48</v>
      </c>
      <c r="B21" s="16" t="s">
        <v>577</v>
      </c>
      <c r="C21" s="23">
        <v>1</v>
      </c>
      <c r="D21" s="23" t="s">
        <v>42</v>
      </c>
      <c r="E21" s="27" t="s">
        <v>95</v>
      </c>
      <c r="F21" s="25" t="str">
        <f>IF(AND(ISNUMBER(C21),ISNUMBER(E21)),C21*E21,"")</f>
        <v/>
      </c>
      <c r="G21" s="26" t="s">
        <v>401</v>
      </c>
    </row>
    <row r="22" spans="1:7" ht="25.5" x14ac:dyDescent="0.45">
      <c r="A22" s="6" t="s">
        <v>51</v>
      </c>
      <c r="B22" s="16" t="s">
        <v>578</v>
      </c>
      <c r="C22" s="23">
        <v>1</v>
      </c>
      <c r="D22" s="23" t="s">
        <v>42</v>
      </c>
      <c r="E22" s="27" t="s">
        <v>95</v>
      </c>
      <c r="F22" s="25" t="str">
        <f>IF(AND(ISNUMBER(C22),ISNUMBER(E22)),C22*E22,"")</f>
        <v/>
      </c>
      <c r="G22" s="26" t="s">
        <v>401</v>
      </c>
    </row>
    <row r="23" spans="1:7" ht="38.25" x14ac:dyDescent="0.45">
      <c r="A23" s="6" t="s">
        <v>28</v>
      </c>
      <c r="B23" s="16" t="s">
        <v>579</v>
      </c>
      <c r="C23" s="23">
        <v>1</v>
      </c>
      <c r="D23" s="23" t="s">
        <v>42</v>
      </c>
      <c r="E23" s="27" t="s">
        <v>95</v>
      </c>
      <c r="F23" s="25" t="str">
        <f>IF(AND(ISNUMBER(C23),ISNUMBER(E23)),C23*E23,"")</f>
        <v/>
      </c>
      <c r="G23" s="26" t="s">
        <v>401</v>
      </c>
    </row>
    <row r="24" spans="1:7" x14ac:dyDescent="0.45">
      <c r="A24" s="8"/>
      <c r="B24" s="9" t="s">
        <v>580</v>
      </c>
      <c r="C24" s="8"/>
      <c r="D24" s="8"/>
      <c r="E24" s="8"/>
      <c r="F24" s="10">
        <f>SUM(F20:F23)</f>
        <v>0</v>
      </c>
      <c r="G24" s="8"/>
    </row>
    <row r="26" spans="1:7" x14ac:dyDescent="0.45">
      <c r="A26" s="4"/>
      <c r="B26" s="22" t="s">
        <v>581</v>
      </c>
      <c r="C26" s="4"/>
      <c r="D26" s="4"/>
      <c r="E26" s="4"/>
      <c r="F26" s="4"/>
      <c r="G26" s="4"/>
    </row>
    <row r="27" spans="1:7" ht="34.9" x14ac:dyDescent="0.45">
      <c r="A27" s="6" t="s">
        <v>48</v>
      </c>
      <c r="B27" s="16" t="s">
        <v>582</v>
      </c>
      <c r="C27" s="23">
        <v>1</v>
      </c>
      <c r="D27" s="23" t="s">
        <v>42</v>
      </c>
      <c r="E27" s="24">
        <v>0</v>
      </c>
      <c r="F27" s="25">
        <f>IF(AND(ISNUMBER(C27),ISNUMBER(E27)),C27*E27,"")</f>
        <v>0</v>
      </c>
      <c r="G27" s="26" t="s">
        <v>583</v>
      </c>
    </row>
    <row r="28" spans="1:7" ht="25.5" x14ac:dyDescent="0.45">
      <c r="A28" s="6" t="s">
        <v>51</v>
      </c>
      <c r="B28" s="16" t="s">
        <v>584</v>
      </c>
      <c r="C28" s="23">
        <v>1</v>
      </c>
      <c r="D28" s="23" t="s">
        <v>42</v>
      </c>
      <c r="E28" s="27" t="s">
        <v>95</v>
      </c>
      <c r="F28" s="25" t="str">
        <f>IF(AND(ISNUMBER(C28),ISNUMBER(E28)),C28*E28,"")</f>
        <v/>
      </c>
      <c r="G28" s="26" t="s">
        <v>401</v>
      </c>
    </row>
    <row r="29" spans="1:7" ht="25.5" x14ac:dyDescent="0.45">
      <c r="A29" s="6" t="s">
        <v>28</v>
      </c>
      <c r="B29" s="16" t="s">
        <v>585</v>
      </c>
      <c r="C29" s="23">
        <v>1</v>
      </c>
      <c r="D29" s="23" t="s">
        <v>42</v>
      </c>
      <c r="E29" s="27" t="s">
        <v>95</v>
      </c>
      <c r="F29" s="25" t="str">
        <f>IF(AND(ISNUMBER(C29),ISNUMBER(E29)),C29*E29,"")</f>
        <v/>
      </c>
      <c r="G29" s="26" t="s">
        <v>401</v>
      </c>
    </row>
    <row r="30" spans="1:7" ht="25.5" x14ac:dyDescent="0.45">
      <c r="A30" s="6" t="s">
        <v>56</v>
      </c>
      <c r="B30" s="16" t="s">
        <v>586</v>
      </c>
      <c r="C30" s="23">
        <v>1</v>
      </c>
      <c r="D30" s="23" t="s">
        <v>42</v>
      </c>
      <c r="E30" s="27" t="s">
        <v>95</v>
      </c>
      <c r="F30" s="25" t="str">
        <f>IF(AND(ISNUMBER(C30),ISNUMBER(E30)),C30*E30,"")</f>
        <v/>
      </c>
      <c r="G30" s="26" t="s">
        <v>401</v>
      </c>
    </row>
    <row r="31" spans="1:7" x14ac:dyDescent="0.45">
      <c r="A31" s="6" t="s">
        <v>59</v>
      </c>
      <c r="B31" s="16" t="s">
        <v>587</v>
      </c>
      <c r="C31" s="23">
        <v>1</v>
      </c>
      <c r="D31" s="23" t="s">
        <v>42</v>
      </c>
      <c r="E31" s="27" t="s">
        <v>95</v>
      </c>
      <c r="F31" s="25" t="str">
        <f>IF(AND(ISNUMBER(C31),ISNUMBER(E31)),C31*E31,"")</f>
        <v/>
      </c>
      <c r="G31" s="26" t="s">
        <v>401</v>
      </c>
    </row>
    <row r="32" spans="1:7" x14ac:dyDescent="0.45">
      <c r="A32" s="8"/>
      <c r="B32" s="9" t="s">
        <v>588</v>
      </c>
      <c r="C32" s="8"/>
      <c r="D32" s="8"/>
      <c r="E32" s="8"/>
      <c r="F32" s="10">
        <f>SUM(F26:F31)</f>
        <v>0</v>
      </c>
      <c r="G32" s="8"/>
    </row>
    <row r="34" spans="1:7" x14ac:dyDescent="0.45">
      <c r="A34" s="4"/>
      <c r="B34" s="22" t="s">
        <v>589</v>
      </c>
      <c r="C34" s="4"/>
      <c r="D34" s="4"/>
      <c r="E34" s="4"/>
      <c r="F34" s="4"/>
      <c r="G34" s="4"/>
    </row>
    <row r="35" spans="1:7" x14ac:dyDescent="0.45">
      <c r="A35" s="13"/>
      <c r="B35" s="6" t="s">
        <v>590</v>
      </c>
      <c r="C35" s="13"/>
      <c r="D35" s="13"/>
      <c r="E35" s="13"/>
      <c r="F35" s="25">
        <f>F13</f>
        <v>0</v>
      </c>
      <c r="G35" s="13"/>
    </row>
    <row r="36" spans="1:7" x14ac:dyDescent="0.45">
      <c r="A36" s="13"/>
      <c r="B36" s="6" t="s">
        <v>591</v>
      </c>
      <c r="C36" s="13"/>
      <c r="D36" s="13"/>
      <c r="E36" s="13"/>
      <c r="F36" s="25">
        <f>F18</f>
        <v>0</v>
      </c>
      <c r="G36" s="13"/>
    </row>
    <row r="37" spans="1:7" x14ac:dyDescent="0.45">
      <c r="A37" s="13"/>
      <c r="B37" s="6" t="s">
        <v>592</v>
      </c>
      <c r="C37" s="13"/>
      <c r="D37" s="13"/>
      <c r="E37" s="13"/>
      <c r="F37" s="25">
        <f>F24</f>
        <v>0</v>
      </c>
      <c r="G37" s="13"/>
    </row>
    <row r="38" spans="1:7" x14ac:dyDescent="0.45">
      <c r="A38" s="13"/>
      <c r="B38" s="6" t="s">
        <v>593</v>
      </c>
      <c r="C38" s="13"/>
      <c r="D38" s="13"/>
      <c r="E38" s="13"/>
      <c r="F38" s="25">
        <f>F32</f>
        <v>0</v>
      </c>
      <c r="G38" s="13"/>
    </row>
    <row r="39" spans="1:7" x14ac:dyDescent="0.45">
      <c r="A39" s="4"/>
      <c r="B39" s="5" t="s">
        <v>594</v>
      </c>
      <c r="C39" s="4"/>
      <c r="D39" s="4"/>
      <c r="E39" s="4"/>
      <c r="F39" s="18">
        <f>SUM(F35:F38)</f>
        <v>0</v>
      </c>
      <c r="G39" s="4"/>
    </row>
  </sheetData>
  <pageMargins left="0.75" right="0.75" top="1" bottom="1" header="0.511811023622047" footer="0.511811023622047"/>
  <pageSetup fitToHeight="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29"/>
  <sheetViews>
    <sheetView zoomScaleNormal="100" workbookViewId="0">
      <pane ySplit="6" topLeftCell="A12" activePane="bottomLeft" state="frozen"/>
      <selection pane="bottomLeft" activeCell="F9" sqref="F9"/>
    </sheetView>
  </sheetViews>
  <sheetFormatPr defaultColWidth="8.6640625" defaultRowHeight="14.25" x14ac:dyDescent="0.45"/>
  <cols>
    <col min="1" max="1" width="8" customWidth="1"/>
    <col min="2" max="2" width="70" customWidth="1"/>
    <col min="3" max="3" width="10" customWidth="1"/>
    <col min="4" max="4" width="8" customWidth="1"/>
    <col min="5" max="5" width="12" customWidth="1"/>
    <col min="6" max="6" width="14" customWidth="1"/>
    <col min="7" max="7" width="45" customWidth="1"/>
  </cols>
  <sheetData>
    <row r="1" spans="1:7" ht="15.4" x14ac:dyDescent="0.45">
      <c r="A1" s="1" t="s">
        <v>0</v>
      </c>
    </row>
    <row r="2" spans="1:7" x14ac:dyDescent="0.45">
      <c r="A2" s="2" t="s">
        <v>40</v>
      </c>
    </row>
    <row r="3" spans="1:7" ht="15.4" x14ac:dyDescent="0.45">
      <c r="A3" s="1" t="s">
        <v>595</v>
      </c>
    </row>
    <row r="6" spans="1:7" ht="26.25" x14ac:dyDescent="0.45">
      <c r="A6" s="3" t="s">
        <v>42</v>
      </c>
      <c r="B6" s="3" t="s">
        <v>4</v>
      </c>
      <c r="C6" s="3" t="s">
        <v>43</v>
      </c>
      <c r="D6" s="3" t="s">
        <v>44</v>
      </c>
      <c r="E6" s="3" t="s">
        <v>45</v>
      </c>
      <c r="F6" s="3" t="s">
        <v>5</v>
      </c>
      <c r="G6" s="3" t="s">
        <v>46</v>
      </c>
    </row>
    <row r="7" spans="1:7" x14ac:dyDescent="0.45">
      <c r="A7" s="4"/>
      <c r="B7" s="22" t="s">
        <v>596</v>
      </c>
      <c r="C7" s="4"/>
      <c r="D7" s="4"/>
      <c r="E7" s="4"/>
      <c r="F7" s="4"/>
      <c r="G7" s="4"/>
    </row>
    <row r="8" spans="1:7" ht="25.5" x14ac:dyDescent="0.45">
      <c r="A8" s="6" t="s">
        <v>48</v>
      </c>
      <c r="B8" s="16" t="s">
        <v>597</v>
      </c>
      <c r="C8" s="23">
        <v>1</v>
      </c>
      <c r="D8" s="23" t="s">
        <v>42</v>
      </c>
      <c r="E8" s="24">
        <v>0</v>
      </c>
      <c r="F8" s="25">
        <f>IF(AND(ISNUMBER(C8),ISNUMBER(E8)),C8*E8,"")</f>
        <v>0</v>
      </c>
      <c r="G8" s="26" t="s">
        <v>598</v>
      </c>
    </row>
    <row r="9" spans="1:7" ht="51" x14ac:dyDescent="0.45">
      <c r="A9" s="6" t="s">
        <v>51</v>
      </c>
      <c r="B9" s="16" t="s">
        <v>599</v>
      </c>
      <c r="C9" s="23">
        <v>1</v>
      </c>
      <c r="D9" s="23" t="s">
        <v>42</v>
      </c>
      <c r="E9" s="27" t="s">
        <v>95</v>
      </c>
      <c r="F9" s="25" t="str">
        <f>IF(AND(ISNUMBER(C9),ISNUMBER(E9)),C9*E9,"")</f>
        <v/>
      </c>
      <c r="G9" s="26" t="s">
        <v>401</v>
      </c>
    </row>
    <row r="10" spans="1:7" ht="51" x14ac:dyDescent="0.45">
      <c r="A10" s="6" t="s">
        <v>28</v>
      </c>
      <c r="B10" s="16" t="s">
        <v>600</v>
      </c>
      <c r="C10" s="23">
        <v>1</v>
      </c>
      <c r="D10" s="23" t="s">
        <v>42</v>
      </c>
      <c r="E10" s="27" t="s">
        <v>95</v>
      </c>
      <c r="F10" s="25" t="str">
        <f>IF(AND(ISNUMBER(C10),ISNUMBER(E10)),C10*E10,"")</f>
        <v/>
      </c>
      <c r="G10" s="26" t="s">
        <v>601</v>
      </c>
    </row>
    <row r="11" spans="1:7" ht="25.5" x14ac:dyDescent="0.45">
      <c r="A11" s="6" t="s">
        <v>56</v>
      </c>
      <c r="B11" s="16" t="s">
        <v>602</v>
      </c>
      <c r="C11" s="23">
        <v>1</v>
      </c>
      <c r="D11" s="23" t="s">
        <v>42</v>
      </c>
      <c r="E11" s="27" t="s">
        <v>95</v>
      </c>
      <c r="F11" s="25" t="str">
        <f>IF(AND(ISNUMBER(C11),ISNUMBER(E11)),C11*E11,"")</f>
        <v/>
      </c>
      <c r="G11" s="26" t="s">
        <v>401</v>
      </c>
    </row>
    <row r="12" spans="1:7" x14ac:dyDescent="0.45">
      <c r="A12" s="8"/>
      <c r="B12" s="9" t="s">
        <v>603</v>
      </c>
      <c r="C12" s="8"/>
      <c r="D12" s="8"/>
      <c r="E12" s="8"/>
      <c r="F12" s="10">
        <f>SUM(F7:F11)</f>
        <v>0</v>
      </c>
      <c r="G12" s="8"/>
    </row>
    <row r="14" spans="1:7" x14ac:dyDescent="0.45">
      <c r="A14" s="4"/>
      <c r="B14" s="22" t="s">
        <v>604</v>
      </c>
      <c r="C14" s="4"/>
      <c r="D14" s="4"/>
      <c r="E14" s="4"/>
      <c r="F14" s="4"/>
      <c r="G14" s="4"/>
    </row>
    <row r="15" spans="1:7" ht="25.5" x14ac:dyDescent="0.45">
      <c r="A15" s="6" t="s">
        <v>48</v>
      </c>
      <c r="B15" s="16" t="s">
        <v>605</v>
      </c>
      <c r="C15" s="23">
        <v>1</v>
      </c>
      <c r="D15" s="23" t="s">
        <v>94</v>
      </c>
      <c r="E15" s="27" t="s">
        <v>95</v>
      </c>
      <c r="F15" s="25" t="str">
        <f>IF(AND(ISNUMBER(C15),ISNUMBER(E15)),C15*E15,"")</f>
        <v/>
      </c>
      <c r="G15" s="26" t="s">
        <v>401</v>
      </c>
    </row>
    <row r="16" spans="1:7" ht="25.5" x14ac:dyDescent="0.45">
      <c r="A16" s="6" t="s">
        <v>51</v>
      </c>
      <c r="B16" s="16" t="s">
        <v>606</v>
      </c>
      <c r="C16" s="23">
        <v>1</v>
      </c>
      <c r="D16" s="23" t="s">
        <v>94</v>
      </c>
      <c r="E16" s="27" t="s">
        <v>95</v>
      </c>
      <c r="F16" s="25" t="str">
        <f>IF(AND(ISNUMBER(C16),ISNUMBER(E16)),C16*E16,"")</f>
        <v/>
      </c>
      <c r="G16" s="26" t="s">
        <v>401</v>
      </c>
    </row>
    <row r="17" spans="1:7" ht="25.5" x14ac:dyDescent="0.45">
      <c r="A17" s="6" t="s">
        <v>28</v>
      </c>
      <c r="B17" s="16" t="s">
        <v>607</v>
      </c>
      <c r="C17" s="23">
        <v>1</v>
      </c>
      <c r="D17" s="23" t="s">
        <v>94</v>
      </c>
      <c r="E17" s="27" t="s">
        <v>95</v>
      </c>
      <c r="F17" s="25" t="str">
        <f>IF(AND(ISNUMBER(C17),ISNUMBER(E17)),C17*E17,"")</f>
        <v/>
      </c>
      <c r="G17" s="26" t="s">
        <v>401</v>
      </c>
    </row>
    <row r="18" spans="1:7" x14ac:dyDescent="0.45">
      <c r="A18" s="8"/>
      <c r="B18" s="9" t="s">
        <v>608</v>
      </c>
      <c r="C18" s="8"/>
      <c r="D18" s="8"/>
      <c r="E18" s="8"/>
      <c r="F18" s="10">
        <f>SUM(F14:F17)</f>
        <v>0</v>
      </c>
      <c r="G18" s="8"/>
    </row>
    <row r="20" spans="1:7" x14ac:dyDescent="0.45">
      <c r="A20" s="4"/>
      <c r="B20" s="22" t="s">
        <v>609</v>
      </c>
      <c r="C20" s="4"/>
      <c r="D20" s="4"/>
      <c r="E20" s="4"/>
      <c r="F20" s="4"/>
      <c r="G20" s="4"/>
    </row>
    <row r="21" spans="1:7" ht="25.5" x14ac:dyDescent="0.45">
      <c r="A21" s="6" t="s">
        <v>48</v>
      </c>
      <c r="B21" s="16" t="s">
        <v>610</v>
      </c>
      <c r="C21" s="23">
        <v>1</v>
      </c>
      <c r="D21" s="23" t="s">
        <v>42</v>
      </c>
      <c r="E21" s="27" t="s">
        <v>95</v>
      </c>
      <c r="F21" s="25" t="str">
        <f>IF(AND(ISNUMBER(C21),ISNUMBER(E21)),C21*E21,"")</f>
        <v/>
      </c>
      <c r="G21" s="26" t="s">
        <v>401</v>
      </c>
    </row>
    <row r="22" spans="1:7" ht="38.25" x14ac:dyDescent="0.45">
      <c r="A22" s="6" t="s">
        <v>51</v>
      </c>
      <c r="B22" s="16" t="s">
        <v>611</v>
      </c>
      <c r="C22" s="23">
        <v>12</v>
      </c>
      <c r="D22" s="23" t="s">
        <v>612</v>
      </c>
      <c r="E22" s="27" t="s">
        <v>95</v>
      </c>
      <c r="F22" s="25" t="str">
        <f>IF(AND(ISNUMBER(C22),ISNUMBER(E22)),C22*E22,"")</f>
        <v/>
      </c>
      <c r="G22" s="26" t="s">
        <v>401</v>
      </c>
    </row>
    <row r="23" spans="1:7" x14ac:dyDescent="0.45">
      <c r="A23" s="8"/>
      <c r="B23" s="9" t="s">
        <v>613</v>
      </c>
      <c r="C23" s="8"/>
      <c r="D23" s="8"/>
      <c r="E23" s="8"/>
      <c r="F23" s="10">
        <f>SUM(F20:F22)</f>
        <v>0</v>
      </c>
      <c r="G23" s="8"/>
    </row>
    <row r="25" spans="1:7" x14ac:dyDescent="0.45">
      <c r="A25" s="4"/>
      <c r="B25" s="22" t="s">
        <v>614</v>
      </c>
      <c r="C25" s="4"/>
      <c r="D25" s="4"/>
      <c r="E25" s="4"/>
      <c r="F25" s="4"/>
      <c r="G25" s="4"/>
    </row>
    <row r="26" spans="1:7" x14ac:dyDescent="0.45">
      <c r="A26" s="13"/>
      <c r="B26" s="6" t="s">
        <v>615</v>
      </c>
      <c r="C26" s="13"/>
      <c r="D26" s="13"/>
      <c r="E26" s="13"/>
      <c r="F26" s="25">
        <f>F12</f>
        <v>0</v>
      </c>
      <c r="G26" s="13"/>
    </row>
    <row r="27" spans="1:7" x14ac:dyDescent="0.45">
      <c r="A27" s="13"/>
      <c r="B27" s="6" t="s">
        <v>616</v>
      </c>
      <c r="C27" s="13"/>
      <c r="D27" s="13"/>
      <c r="E27" s="13"/>
      <c r="F27" s="25">
        <f>F18</f>
        <v>0</v>
      </c>
      <c r="G27" s="13"/>
    </row>
    <row r="28" spans="1:7" x14ac:dyDescent="0.45">
      <c r="A28" s="13"/>
      <c r="B28" s="6" t="s">
        <v>617</v>
      </c>
      <c r="C28" s="13"/>
      <c r="D28" s="13"/>
      <c r="E28" s="13"/>
      <c r="F28" s="25">
        <f>F23</f>
        <v>0</v>
      </c>
      <c r="G28" s="13"/>
    </row>
    <row r="29" spans="1:7" x14ac:dyDescent="0.45">
      <c r="A29" s="4"/>
      <c r="B29" s="5" t="s">
        <v>618</v>
      </c>
      <c r="C29" s="4"/>
      <c r="D29" s="4"/>
      <c r="E29" s="4"/>
      <c r="F29" s="18">
        <f>SUM(F26:F28)</f>
        <v>0</v>
      </c>
      <c r="G29" s="4"/>
    </row>
  </sheetData>
  <pageMargins left="0.75" right="0.75" top="1" bottom="1" header="0.511811023622047" footer="0.511811023622047"/>
  <pageSetup fitToHeight="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18"/>
  <sheetViews>
    <sheetView zoomScaleNormal="100" workbookViewId="0">
      <pane ySplit="6" topLeftCell="A7" activePane="bottomLeft" state="frozen"/>
      <selection pane="bottomLeft"/>
    </sheetView>
  </sheetViews>
  <sheetFormatPr defaultColWidth="8.6640625" defaultRowHeight="14.25" x14ac:dyDescent="0.45"/>
  <cols>
    <col min="1" max="1" width="8" customWidth="1"/>
    <col min="2" max="2" width="70" customWidth="1"/>
    <col min="3" max="3" width="10" customWidth="1"/>
    <col min="4" max="4" width="8" customWidth="1"/>
    <col min="5" max="5" width="12" customWidth="1"/>
    <col min="6" max="6" width="14" customWidth="1"/>
    <col min="7" max="7" width="45" customWidth="1"/>
  </cols>
  <sheetData>
    <row r="1" spans="1:7" ht="15.4" x14ac:dyDescent="0.45">
      <c r="A1" s="1" t="s">
        <v>0</v>
      </c>
    </row>
    <row r="2" spans="1:7" x14ac:dyDescent="0.45">
      <c r="A2" s="2" t="s">
        <v>40</v>
      </c>
    </row>
    <row r="3" spans="1:7" ht="15.4" x14ac:dyDescent="0.45">
      <c r="A3" s="1" t="s">
        <v>619</v>
      </c>
    </row>
    <row r="4" spans="1:7" x14ac:dyDescent="0.45">
      <c r="A4" s="21" t="s">
        <v>620</v>
      </c>
    </row>
    <row r="6" spans="1:7" ht="26.25" x14ac:dyDescent="0.45">
      <c r="A6" s="3" t="s">
        <v>42</v>
      </c>
      <c r="B6" s="3" t="s">
        <v>4</v>
      </c>
      <c r="C6" s="3" t="s">
        <v>43</v>
      </c>
      <c r="D6" s="3" t="s">
        <v>44</v>
      </c>
      <c r="E6" s="3" t="s">
        <v>45</v>
      </c>
      <c r="F6" s="3" t="s">
        <v>5</v>
      </c>
      <c r="G6" s="3" t="s">
        <v>46</v>
      </c>
    </row>
    <row r="7" spans="1:7" x14ac:dyDescent="0.45">
      <c r="A7" s="4"/>
      <c r="B7" s="22" t="s">
        <v>621</v>
      </c>
      <c r="C7" s="4"/>
      <c r="D7" s="4"/>
      <c r="E7" s="4"/>
      <c r="F7" s="4"/>
      <c r="G7" s="4"/>
    </row>
    <row r="8" spans="1:7" ht="25.5" x14ac:dyDescent="0.45">
      <c r="A8" s="6" t="s">
        <v>48</v>
      </c>
      <c r="B8" s="16" t="s">
        <v>622</v>
      </c>
      <c r="C8" s="29" t="s">
        <v>95</v>
      </c>
      <c r="D8" s="23" t="s">
        <v>623</v>
      </c>
      <c r="E8" s="27" t="s">
        <v>95</v>
      </c>
      <c r="F8" s="25" t="str">
        <f t="shared" ref="F8:F13" si="0">IF(AND(ISNUMBER(C8),ISNUMBER(E8)),C8*E8,"")</f>
        <v/>
      </c>
      <c r="G8" s="26" t="s">
        <v>624</v>
      </c>
    </row>
    <row r="9" spans="1:7" ht="25.5" x14ac:dyDescent="0.45">
      <c r="A9" s="6" t="s">
        <v>51</v>
      </c>
      <c r="B9" s="16" t="s">
        <v>625</v>
      </c>
      <c r="C9" s="29" t="s">
        <v>95</v>
      </c>
      <c r="D9" s="23" t="s">
        <v>623</v>
      </c>
      <c r="E9" s="27" t="s">
        <v>95</v>
      </c>
      <c r="F9" s="25" t="str">
        <f t="shared" si="0"/>
        <v/>
      </c>
      <c r="G9" s="26" t="s">
        <v>624</v>
      </c>
    </row>
    <row r="10" spans="1:7" ht="25.5" x14ac:dyDescent="0.45">
      <c r="A10" s="6" t="s">
        <v>28</v>
      </c>
      <c r="B10" s="16" t="s">
        <v>626</v>
      </c>
      <c r="C10" s="29" t="s">
        <v>95</v>
      </c>
      <c r="D10" s="23" t="s">
        <v>623</v>
      </c>
      <c r="E10" s="27" t="s">
        <v>95</v>
      </c>
      <c r="F10" s="25" t="str">
        <f t="shared" si="0"/>
        <v/>
      </c>
      <c r="G10" s="26" t="s">
        <v>624</v>
      </c>
    </row>
    <row r="11" spans="1:7" ht="25.5" x14ac:dyDescent="0.45">
      <c r="A11" s="6" t="s">
        <v>56</v>
      </c>
      <c r="B11" s="16" t="s">
        <v>627</v>
      </c>
      <c r="C11" s="29" t="s">
        <v>95</v>
      </c>
      <c r="D11" s="23" t="s">
        <v>623</v>
      </c>
      <c r="E11" s="27" t="s">
        <v>95</v>
      </c>
      <c r="F11" s="25" t="str">
        <f t="shared" si="0"/>
        <v/>
      </c>
      <c r="G11" s="26" t="s">
        <v>624</v>
      </c>
    </row>
    <row r="12" spans="1:7" ht="38.25" x14ac:dyDescent="0.45">
      <c r="A12" s="6" t="s">
        <v>59</v>
      </c>
      <c r="B12" s="16" t="s">
        <v>628</v>
      </c>
      <c r="C12" s="29" t="s">
        <v>95</v>
      </c>
      <c r="D12" s="23" t="s">
        <v>623</v>
      </c>
      <c r="E12" s="27" t="s">
        <v>95</v>
      </c>
      <c r="F12" s="25" t="str">
        <f t="shared" si="0"/>
        <v/>
      </c>
      <c r="G12" s="26" t="s">
        <v>624</v>
      </c>
    </row>
    <row r="13" spans="1:7" x14ac:dyDescent="0.45">
      <c r="A13" s="6" t="s">
        <v>61</v>
      </c>
      <c r="B13" s="16" t="s">
        <v>629</v>
      </c>
      <c r="C13" s="23">
        <v>1</v>
      </c>
      <c r="D13" s="23" t="s">
        <v>94</v>
      </c>
      <c r="E13" s="27" t="s">
        <v>95</v>
      </c>
      <c r="F13" s="25" t="str">
        <f t="shared" si="0"/>
        <v/>
      </c>
      <c r="G13" s="26" t="s">
        <v>401</v>
      </c>
    </row>
    <row r="14" spans="1:7" x14ac:dyDescent="0.45">
      <c r="A14" s="8"/>
      <c r="B14" s="9" t="s">
        <v>630</v>
      </c>
      <c r="C14" s="8"/>
      <c r="D14" s="8"/>
      <c r="E14" s="8"/>
      <c r="F14" s="10">
        <f>SUM(F7:F13)</f>
        <v>0</v>
      </c>
      <c r="G14" s="8"/>
    </row>
    <row r="16" spans="1:7" x14ac:dyDescent="0.45">
      <c r="A16" s="4"/>
      <c r="B16" s="22" t="s">
        <v>631</v>
      </c>
      <c r="C16" s="4"/>
      <c r="D16" s="4"/>
      <c r="E16" s="4"/>
      <c r="F16" s="4"/>
      <c r="G16" s="4"/>
    </row>
    <row r="17" spans="1:7" x14ac:dyDescent="0.45">
      <c r="A17" s="13"/>
      <c r="B17" s="6" t="s">
        <v>632</v>
      </c>
      <c r="C17" s="13"/>
      <c r="D17" s="13"/>
      <c r="E17" s="13"/>
      <c r="F17" s="25">
        <f>F14</f>
        <v>0</v>
      </c>
      <c r="G17" s="13"/>
    </row>
    <row r="18" spans="1:7" x14ac:dyDescent="0.45">
      <c r="A18" s="4"/>
      <c r="B18" s="5" t="s">
        <v>633</v>
      </c>
      <c r="C18" s="4"/>
      <c r="D18" s="4"/>
      <c r="E18" s="4"/>
      <c r="F18" s="18">
        <f>SUM(F17:F17)</f>
        <v>0</v>
      </c>
      <c r="G18" s="4"/>
    </row>
  </sheetData>
  <pageMargins left="0.75" right="0.75" top="1" bottom="1" header="0.511811023622047" footer="0.511811023622047"/>
  <pageSetup fitToHeight="0"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219"/>
  <sheetViews>
    <sheetView zoomScaleNormal="100" workbookViewId="0">
      <pane ySplit="6" topLeftCell="A203" activePane="bottomLeft" state="frozen"/>
      <selection pane="bottomLeft" activeCell="F195" sqref="F195"/>
    </sheetView>
  </sheetViews>
  <sheetFormatPr defaultColWidth="8.6640625" defaultRowHeight="14.25" x14ac:dyDescent="0.45"/>
  <cols>
    <col min="1" max="1" width="8" customWidth="1"/>
    <col min="2" max="2" width="70" customWidth="1"/>
    <col min="3" max="3" width="10" customWidth="1"/>
    <col min="4" max="4" width="8" customWidth="1"/>
    <col min="5" max="5" width="12" customWidth="1"/>
    <col min="6" max="6" width="14" customWidth="1"/>
    <col min="7" max="7" width="45" customWidth="1"/>
  </cols>
  <sheetData>
    <row r="1" spans="1:7" ht="15.4" x14ac:dyDescent="0.45">
      <c r="A1" s="1" t="s">
        <v>0</v>
      </c>
    </row>
    <row r="2" spans="1:7" x14ac:dyDescent="0.45">
      <c r="A2" s="2" t="s">
        <v>40</v>
      </c>
    </row>
    <row r="3" spans="1:7" ht="15.4" x14ac:dyDescent="0.45">
      <c r="A3" s="1" t="s">
        <v>634</v>
      </c>
    </row>
    <row r="4" spans="1:7" x14ac:dyDescent="0.45">
      <c r="A4" s="21" t="s">
        <v>635</v>
      </c>
    </row>
    <row r="6" spans="1:7" ht="26.25" x14ac:dyDescent="0.45">
      <c r="A6" s="3" t="s">
        <v>42</v>
      </c>
      <c r="B6" s="3" t="s">
        <v>4</v>
      </c>
      <c r="C6" s="3" t="s">
        <v>43</v>
      </c>
      <c r="D6" s="3" t="s">
        <v>44</v>
      </c>
      <c r="E6" s="3" t="s">
        <v>45</v>
      </c>
      <c r="F6" s="3" t="s">
        <v>5</v>
      </c>
      <c r="G6" s="3" t="s">
        <v>46</v>
      </c>
    </row>
    <row r="7" spans="1:7" x14ac:dyDescent="0.45">
      <c r="A7" s="4"/>
      <c r="B7" s="22" t="s">
        <v>636</v>
      </c>
      <c r="C7" s="4"/>
      <c r="D7" s="4"/>
      <c r="E7" s="4"/>
      <c r="F7" s="4"/>
      <c r="G7" s="4"/>
    </row>
    <row r="8" spans="1:7" ht="38.25" x14ac:dyDescent="0.45">
      <c r="A8" s="6" t="s">
        <v>48</v>
      </c>
      <c r="B8" s="16" t="s">
        <v>175</v>
      </c>
      <c r="C8" s="23">
        <v>1</v>
      </c>
      <c r="D8" s="23" t="s">
        <v>42</v>
      </c>
      <c r="E8" s="27" t="s">
        <v>95</v>
      </c>
      <c r="F8" s="25" t="str">
        <f t="shared" ref="F8:F13" si="0">IF(AND(ISNUMBER(C8),ISNUMBER(E8)),C8*E8,"")</f>
        <v/>
      </c>
      <c r="G8" s="26" t="s">
        <v>176</v>
      </c>
    </row>
    <row r="9" spans="1:7" ht="38.25" x14ac:dyDescent="0.45">
      <c r="A9" s="6" t="s">
        <v>51</v>
      </c>
      <c r="B9" s="16" t="s">
        <v>637</v>
      </c>
      <c r="C9" s="23">
        <v>1</v>
      </c>
      <c r="D9" s="23" t="s">
        <v>42</v>
      </c>
      <c r="E9" s="27" t="s">
        <v>95</v>
      </c>
      <c r="F9" s="25" t="str">
        <f t="shared" si="0"/>
        <v/>
      </c>
      <c r="G9" s="26" t="s">
        <v>178</v>
      </c>
    </row>
    <row r="10" spans="1:7" ht="25.5" x14ac:dyDescent="0.45">
      <c r="A10" s="6" t="s">
        <v>28</v>
      </c>
      <c r="B10" s="16" t="s">
        <v>179</v>
      </c>
      <c r="C10" s="23">
        <v>1</v>
      </c>
      <c r="D10" s="23" t="s">
        <v>42</v>
      </c>
      <c r="E10" s="27" t="s">
        <v>95</v>
      </c>
      <c r="F10" s="25" t="str">
        <f t="shared" si="0"/>
        <v/>
      </c>
      <c r="G10" s="26" t="s">
        <v>178</v>
      </c>
    </row>
    <row r="11" spans="1:7" ht="25.5" x14ac:dyDescent="0.45">
      <c r="A11" s="6" t="s">
        <v>56</v>
      </c>
      <c r="B11" s="16" t="s">
        <v>180</v>
      </c>
      <c r="C11" s="23">
        <v>1</v>
      </c>
      <c r="D11" s="23" t="s">
        <v>42</v>
      </c>
      <c r="E11" s="27" t="s">
        <v>95</v>
      </c>
      <c r="F11" s="25" t="str">
        <f t="shared" si="0"/>
        <v/>
      </c>
      <c r="G11" s="26" t="s">
        <v>178</v>
      </c>
    </row>
    <row r="12" spans="1:7" ht="38.25" x14ac:dyDescent="0.45">
      <c r="A12" s="6" t="s">
        <v>59</v>
      </c>
      <c r="B12" s="16" t="s">
        <v>181</v>
      </c>
      <c r="C12" s="23">
        <v>1</v>
      </c>
      <c r="D12" s="23" t="s">
        <v>42</v>
      </c>
      <c r="E12" s="27" t="s">
        <v>95</v>
      </c>
      <c r="F12" s="25" t="str">
        <f t="shared" si="0"/>
        <v/>
      </c>
      <c r="G12" s="26" t="s">
        <v>178</v>
      </c>
    </row>
    <row r="13" spans="1:7" ht="38.25" x14ac:dyDescent="0.45">
      <c r="A13" s="6" t="s">
        <v>61</v>
      </c>
      <c r="B13" s="16" t="s">
        <v>182</v>
      </c>
      <c r="C13" s="23">
        <v>1</v>
      </c>
      <c r="D13" s="23" t="s">
        <v>42</v>
      </c>
      <c r="E13" s="27" t="s">
        <v>95</v>
      </c>
      <c r="F13" s="25" t="str">
        <f t="shared" si="0"/>
        <v/>
      </c>
      <c r="G13" s="26" t="s">
        <v>178</v>
      </c>
    </row>
    <row r="14" spans="1:7" x14ac:dyDescent="0.45">
      <c r="A14" s="8"/>
      <c r="B14" s="9" t="s">
        <v>638</v>
      </c>
      <c r="C14" s="8"/>
      <c r="D14" s="8"/>
      <c r="E14" s="8"/>
      <c r="F14" s="10">
        <f>SUM(F7:F13)</f>
        <v>0</v>
      </c>
      <c r="G14" s="8"/>
    </row>
    <row r="16" spans="1:7" ht="26.25" x14ac:dyDescent="0.45">
      <c r="A16" s="4"/>
      <c r="B16" s="22" t="s">
        <v>184</v>
      </c>
      <c r="C16" s="4"/>
      <c r="D16" s="4"/>
      <c r="E16" s="4"/>
      <c r="F16" s="4"/>
      <c r="G16" s="4"/>
    </row>
    <row r="17" spans="1:7" ht="38.25" x14ac:dyDescent="0.45">
      <c r="A17" s="6" t="s">
        <v>48</v>
      </c>
      <c r="B17" s="16" t="s">
        <v>185</v>
      </c>
      <c r="C17" s="23">
        <v>768</v>
      </c>
      <c r="D17" s="23" t="s">
        <v>186</v>
      </c>
      <c r="E17" s="24">
        <v>0</v>
      </c>
      <c r="F17" s="25">
        <f t="shared" ref="F17:F25" si="1">IF(AND(ISNUMBER(C17),ISNUMBER(E17)),C17*E17,"")</f>
        <v>0</v>
      </c>
      <c r="G17" s="26" t="s">
        <v>187</v>
      </c>
    </row>
    <row r="18" spans="1:7" x14ac:dyDescent="0.45">
      <c r="A18" s="6" t="s">
        <v>51</v>
      </c>
      <c r="B18" s="16" t="s">
        <v>188</v>
      </c>
      <c r="C18" s="23">
        <v>89</v>
      </c>
      <c r="D18" s="23" t="s">
        <v>189</v>
      </c>
      <c r="E18" s="24">
        <v>0</v>
      </c>
      <c r="F18" s="25">
        <f t="shared" si="1"/>
        <v>0</v>
      </c>
      <c r="G18" s="26" t="s">
        <v>53</v>
      </c>
    </row>
    <row r="19" spans="1:7" x14ac:dyDescent="0.45">
      <c r="A19" s="6" t="s">
        <v>28</v>
      </c>
      <c r="B19" s="16" t="s">
        <v>190</v>
      </c>
      <c r="C19" s="23">
        <v>195</v>
      </c>
      <c r="D19" s="23" t="s">
        <v>189</v>
      </c>
      <c r="E19" s="24">
        <v>0</v>
      </c>
      <c r="F19" s="25">
        <f t="shared" si="1"/>
        <v>0</v>
      </c>
      <c r="G19" s="26" t="s">
        <v>53</v>
      </c>
    </row>
    <row r="20" spans="1:7" ht="25.5" x14ac:dyDescent="0.45">
      <c r="A20" s="6" t="s">
        <v>56</v>
      </c>
      <c r="B20" s="16" t="s">
        <v>191</v>
      </c>
      <c r="C20" s="23">
        <v>114</v>
      </c>
      <c r="D20" s="23" t="s">
        <v>189</v>
      </c>
      <c r="E20" s="24">
        <v>0</v>
      </c>
      <c r="F20" s="25">
        <f t="shared" si="1"/>
        <v>0</v>
      </c>
      <c r="G20" s="26" t="s">
        <v>53</v>
      </c>
    </row>
    <row r="21" spans="1:7" x14ac:dyDescent="0.45">
      <c r="A21" s="6" t="s">
        <v>59</v>
      </c>
      <c r="B21" s="16" t="s">
        <v>192</v>
      </c>
      <c r="C21" s="23">
        <v>170</v>
      </c>
      <c r="D21" s="23" t="s">
        <v>189</v>
      </c>
      <c r="E21" s="24">
        <v>0</v>
      </c>
      <c r="F21" s="25">
        <f t="shared" si="1"/>
        <v>0</v>
      </c>
      <c r="G21" s="26" t="s">
        <v>53</v>
      </c>
    </row>
    <row r="22" spans="1:7" ht="25.5" x14ac:dyDescent="0.45">
      <c r="A22" s="6" t="s">
        <v>61</v>
      </c>
      <c r="B22" s="16" t="s">
        <v>193</v>
      </c>
      <c r="C22" s="23">
        <v>113.71</v>
      </c>
      <c r="D22" s="23" t="s">
        <v>189</v>
      </c>
      <c r="E22" s="24">
        <v>0</v>
      </c>
      <c r="F22" s="25">
        <f t="shared" si="1"/>
        <v>0</v>
      </c>
      <c r="G22" s="26" t="s">
        <v>53</v>
      </c>
    </row>
    <row r="23" spans="1:7" x14ac:dyDescent="0.45">
      <c r="A23" s="6" t="s">
        <v>65</v>
      </c>
      <c r="B23" s="16" t="s">
        <v>194</v>
      </c>
      <c r="C23" s="23">
        <v>5.3</v>
      </c>
      <c r="D23" s="23" t="s">
        <v>189</v>
      </c>
      <c r="E23" s="24">
        <v>0</v>
      </c>
      <c r="F23" s="25">
        <f t="shared" si="1"/>
        <v>0</v>
      </c>
      <c r="G23" s="26" t="s">
        <v>53</v>
      </c>
    </row>
    <row r="24" spans="1:7" x14ac:dyDescent="0.45">
      <c r="A24" s="6" t="s">
        <v>68</v>
      </c>
      <c r="B24" s="16" t="s">
        <v>195</v>
      </c>
      <c r="C24" s="23">
        <v>465</v>
      </c>
      <c r="D24" s="23" t="s">
        <v>186</v>
      </c>
      <c r="E24" s="24">
        <v>0</v>
      </c>
      <c r="F24" s="25">
        <f t="shared" si="1"/>
        <v>0</v>
      </c>
      <c r="G24" s="26" t="s">
        <v>53</v>
      </c>
    </row>
    <row r="25" spans="1:7" ht="38.25" x14ac:dyDescent="0.45">
      <c r="A25" s="6" t="s">
        <v>70</v>
      </c>
      <c r="B25" s="16" t="s">
        <v>196</v>
      </c>
      <c r="C25" s="23">
        <v>623</v>
      </c>
      <c r="D25" s="23" t="s">
        <v>186</v>
      </c>
      <c r="E25" s="24">
        <v>0</v>
      </c>
      <c r="F25" s="25">
        <f t="shared" si="1"/>
        <v>0</v>
      </c>
      <c r="G25" s="26" t="s">
        <v>53</v>
      </c>
    </row>
    <row r="26" spans="1:7" x14ac:dyDescent="0.45">
      <c r="A26" s="13"/>
      <c r="B26" s="28" t="s">
        <v>197</v>
      </c>
      <c r="C26" s="13"/>
      <c r="D26" s="13"/>
      <c r="E26" s="24">
        <v>0</v>
      </c>
      <c r="F26" s="13"/>
      <c r="G26" s="13"/>
    </row>
    <row r="27" spans="1:7" x14ac:dyDescent="0.45">
      <c r="A27" s="6" t="s">
        <v>73</v>
      </c>
      <c r="B27" s="16" t="s">
        <v>198</v>
      </c>
      <c r="C27" s="23">
        <v>95</v>
      </c>
      <c r="D27" s="23" t="s">
        <v>186</v>
      </c>
      <c r="E27" s="24">
        <v>0</v>
      </c>
      <c r="F27" s="25">
        <f>IF(AND(ISNUMBER(C27),ISNUMBER(E27)),C27*E27,"")</f>
        <v>0</v>
      </c>
      <c r="G27" s="26" t="s">
        <v>53</v>
      </c>
    </row>
    <row r="28" spans="1:7" ht="34.9" x14ac:dyDescent="0.45">
      <c r="A28" s="13"/>
      <c r="B28" s="28" t="s">
        <v>639</v>
      </c>
      <c r="C28" s="13"/>
      <c r="D28" s="13"/>
      <c r="E28" s="24"/>
      <c r="F28" s="13"/>
      <c r="G28" s="13"/>
    </row>
    <row r="29" spans="1:7" x14ac:dyDescent="0.45">
      <c r="A29" s="6" t="s">
        <v>75</v>
      </c>
      <c r="B29" s="16" t="s">
        <v>200</v>
      </c>
      <c r="C29" s="23">
        <v>22</v>
      </c>
      <c r="D29" s="23" t="s">
        <v>189</v>
      </c>
      <c r="E29" s="24">
        <v>0</v>
      </c>
      <c r="F29" s="25">
        <f>IF(AND(ISNUMBER(C29),ISNUMBER(E29)),C29*E29,"")</f>
        <v>0</v>
      </c>
      <c r="G29" s="26" t="s">
        <v>53</v>
      </c>
    </row>
    <row r="30" spans="1:7" x14ac:dyDescent="0.45">
      <c r="A30" s="6" t="s">
        <v>77</v>
      </c>
      <c r="B30" s="16" t="s">
        <v>201</v>
      </c>
      <c r="C30" s="23">
        <v>33</v>
      </c>
      <c r="D30" s="23" t="s">
        <v>189</v>
      </c>
      <c r="E30" s="24">
        <v>0</v>
      </c>
      <c r="F30" s="25">
        <f>IF(AND(ISNUMBER(C30),ISNUMBER(E30)),C30*E30,"")</f>
        <v>0</v>
      </c>
      <c r="G30" s="26" t="s">
        <v>53</v>
      </c>
    </row>
    <row r="31" spans="1:7" x14ac:dyDescent="0.45">
      <c r="A31" s="6" t="s">
        <v>79</v>
      </c>
      <c r="B31" s="16" t="s">
        <v>202</v>
      </c>
      <c r="C31" s="23">
        <v>2.48</v>
      </c>
      <c r="D31" s="23" t="s">
        <v>189</v>
      </c>
      <c r="E31" s="24">
        <v>0</v>
      </c>
      <c r="F31" s="25">
        <f>IF(AND(ISNUMBER(C31),ISNUMBER(E31)),C31*E31,"")</f>
        <v>0</v>
      </c>
      <c r="G31" s="26" t="s">
        <v>53</v>
      </c>
    </row>
    <row r="32" spans="1:7" x14ac:dyDescent="0.45">
      <c r="A32" s="6" t="s">
        <v>82</v>
      </c>
      <c r="B32" s="16" t="s">
        <v>203</v>
      </c>
      <c r="C32" s="23">
        <v>32</v>
      </c>
      <c r="D32" s="23" t="s">
        <v>189</v>
      </c>
      <c r="E32" s="24">
        <v>0</v>
      </c>
      <c r="F32" s="25">
        <f>IF(AND(ISNUMBER(C32),ISNUMBER(E32)),C32*E32,"")</f>
        <v>0</v>
      </c>
      <c r="G32" s="26" t="s">
        <v>53</v>
      </c>
    </row>
    <row r="33" spans="1:7" x14ac:dyDescent="0.45">
      <c r="A33" s="6" t="s">
        <v>84</v>
      </c>
      <c r="B33" s="16" t="s">
        <v>204</v>
      </c>
      <c r="C33" s="23">
        <v>52</v>
      </c>
      <c r="D33" s="23" t="s">
        <v>186</v>
      </c>
      <c r="E33" s="24">
        <v>0</v>
      </c>
      <c r="F33" s="25">
        <f>IF(AND(ISNUMBER(C33),ISNUMBER(E33)),C33*E33,"")</f>
        <v>0</v>
      </c>
      <c r="G33" s="26" t="s">
        <v>53</v>
      </c>
    </row>
    <row r="34" spans="1:7" ht="23.25" x14ac:dyDescent="0.45">
      <c r="A34" s="13"/>
      <c r="B34" s="28" t="s">
        <v>205</v>
      </c>
      <c r="C34" s="13"/>
      <c r="D34" s="13"/>
      <c r="E34" s="13"/>
      <c r="F34" s="13"/>
      <c r="G34" s="13"/>
    </row>
    <row r="35" spans="1:7" x14ac:dyDescent="0.45">
      <c r="A35" s="6" t="s">
        <v>87</v>
      </c>
      <c r="B35" s="16" t="s">
        <v>206</v>
      </c>
      <c r="C35" s="23">
        <v>631</v>
      </c>
      <c r="D35" s="23" t="s">
        <v>186</v>
      </c>
      <c r="E35" s="24">
        <v>0</v>
      </c>
      <c r="F35" s="25">
        <f>IF(AND(ISNUMBER(C35),ISNUMBER(E35)),C35*E35,"")</f>
        <v>0</v>
      </c>
      <c r="G35" s="26" t="s">
        <v>53</v>
      </c>
    </row>
    <row r="36" spans="1:7" x14ac:dyDescent="0.45">
      <c r="A36" s="13"/>
      <c r="B36" s="28" t="s">
        <v>207</v>
      </c>
      <c r="C36" s="13"/>
      <c r="D36" s="13"/>
      <c r="E36" s="13"/>
      <c r="F36" s="13"/>
      <c r="G36" s="13"/>
    </row>
    <row r="37" spans="1:7" x14ac:dyDescent="0.45">
      <c r="A37" s="6" t="s">
        <v>89</v>
      </c>
      <c r="B37" s="16" t="s">
        <v>208</v>
      </c>
      <c r="C37" s="23">
        <v>1602</v>
      </c>
      <c r="D37" s="23" t="s">
        <v>209</v>
      </c>
      <c r="E37" s="24">
        <v>0</v>
      </c>
      <c r="F37" s="25">
        <f>IF(AND(ISNUMBER(C37),ISNUMBER(E37)),C37*E37,"")</f>
        <v>0</v>
      </c>
      <c r="G37" s="26" t="s">
        <v>53</v>
      </c>
    </row>
    <row r="38" spans="1:7" x14ac:dyDescent="0.45">
      <c r="A38" s="6" t="s">
        <v>92</v>
      </c>
      <c r="B38" s="16" t="s">
        <v>210</v>
      </c>
      <c r="C38" s="23">
        <v>3055</v>
      </c>
      <c r="D38" s="23" t="s">
        <v>209</v>
      </c>
      <c r="E38" s="24">
        <v>0</v>
      </c>
      <c r="F38" s="25">
        <f>IF(AND(ISNUMBER(C38),ISNUMBER(E38)),C38*E38,"")</f>
        <v>0</v>
      </c>
      <c r="G38" s="26" t="s">
        <v>53</v>
      </c>
    </row>
    <row r="39" spans="1:7" x14ac:dyDescent="0.45">
      <c r="A39" s="13"/>
      <c r="B39" s="28" t="s">
        <v>211</v>
      </c>
      <c r="C39" s="13"/>
      <c r="D39" s="13"/>
      <c r="E39" s="13"/>
      <c r="F39" s="13"/>
      <c r="G39" s="13"/>
    </row>
    <row r="40" spans="1:7" x14ac:dyDescent="0.45">
      <c r="A40" s="6" t="s">
        <v>97</v>
      </c>
      <c r="B40" s="16" t="s">
        <v>212</v>
      </c>
      <c r="C40" s="23">
        <v>86</v>
      </c>
      <c r="D40" s="23" t="s">
        <v>186</v>
      </c>
      <c r="E40" s="24">
        <v>0</v>
      </c>
      <c r="F40" s="25">
        <f t="shared" ref="F40:F45" si="2">IF(AND(ISNUMBER(C40),ISNUMBER(E40)),C40*E40,"")</f>
        <v>0</v>
      </c>
      <c r="G40" s="26" t="s">
        <v>53</v>
      </c>
    </row>
    <row r="41" spans="1:7" x14ac:dyDescent="0.45">
      <c r="A41" s="6" t="s">
        <v>99</v>
      </c>
      <c r="B41" s="16" t="s">
        <v>213</v>
      </c>
      <c r="C41" s="23">
        <v>108</v>
      </c>
      <c r="D41" s="23" t="s">
        <v>186</v>
      </c>
      <c r="E41" s="24">
        <v>0</v>
      </c>
      <c r="F41" s="25">
        <f t="shared" si="2"/>
        <v>0</v>
      </c>
      <c r="G41" s="26" t="s">
        <v>53</v>
      </c>
    </row>
    <row r="42" spans="1:7" x14ac:dyDescent="0.45">
      <c r="A42" s="6" t="s">
        <v>102</v>
      </c>
      <c r="B42" s="16" t="s">
        <v>214</v>
      </c>
      <c r="C42" s="23">
        <v>49</v>
      </c>
      <c r="D42" s="23" t="s">
        <v>186</v>
      </c>
      <c r="E42" s="24">
        <v>0</v>
      </c>
      <c r="F42" s="25">
        <f t="shared" si="2"/>
        <v>0</v>
      </c>
      <c r="G42" s="26" t="s">
        <v>53</v>
      </c>
    </row>
    <row r="43" spans="1:7" x14ac:dyDescent="0.45">
      <c r="A43" s="6" t="s">
        <v>105</v>
      </c>
      <c r="B43" s="16" t="s">
        <v>215</v>
      </c>
      <c r="C43" s="23">
        <v>158</v>
      </c>
      <c r="D43" s="23" t="s">
        <v>186</v>
      </c>
      <c r="E43" s="24">
        <v>0</v>
      </c>
      <c r="F43" s="25">
        <f t="shared" si="2"/>
        <v>0</v>
      </c>
      <c r="G43" s="26" t="s">
        <v>53</v>
      </c>
    </row>
    <row r="44" spans="1:7" x14ac:dyDescent="0.45">
      <c r="A44" s="6" t="s">
        <v>108</v>
      </c>
      <c r="B44" s="16" t="s">
        <v>216</v>
      </c>
      <c r="C44" s="23">
        <v>3</v>
      </c>
      <c r="D44" s="23" t="s">
        <v>186</v>
      </c>
      <c r="E44" s="24">
        <v>0</v>
      </c>
      <c r="F44" s="25">
        <f t="shared" si="2"/>
        <v>0</v>
      </c>
      <c r="G44" s="26" t="s">
        <v>53</v>
      </c>
    </row>
    <row r="45" spans="1:7" x14ac:dyDescent="0.45">
      <c r="A45" s="6" t="s">
        <v>110</v>
      </c>
      <c r="B45" s="16" t="s">
        <v>217</v>
      </c>
      <c r="C45" s="23">
        <v>8</v>
      </c>
      <c r="D45" s="23" t="s">
        <v>186</v>
      </c>
      <c r="E45" s="24">
        <v>0</v>
      </c>
      <c r="F45" s="25">
        <f t="shared" si="2"/>
        <v>0</v>
      </c>
      <c r="G45" s="26" t="s">
        <v>53</v>
      </c>
    </row>
    <row r="46" spans="1:7" x14ac:dyDescent="0.45">
      <c r="A46" s="13"/>
      <c r="B46" s="28" t="s">
        <v>218</v>
      </c>
      <c r="C46" s="13"/>
      <c r="D46" s="13"/>
      <c r="E46" s="13"/>
      <c r="F46" s="13"/>
      <c r="G46" s="13"/>
    </row>
    <row r="47" spans="1:7" ht="25.5" x14ac:dyDescent="0.45">
      <c r="A47" s="6" t="s">
        <v>112</v>
      </c>
      <c r="B47" s="16" t="s">
        <v>219</v>
      </c>
      <c r="C47" s="23">
        <v>615</v>
      </c>
      <c r="D47" s="23" t="s">
        <v>186</v>
      </c>
      <c r="E47" s="24">
        <v>0</v>
      </c>
      <c r="F47" s="25">
        <f>IF(AND(ISNUMBER(C47),ISNUMBER(E47)),C47*E47,"")</f>
        <v>0</v>
      </c>
      <c r="G47" s="26" t="s">
        <v>53</v>
      </c>
    </row>
    <row r="48" spans="1:7" x14ac:dyDescent="0.45">
      <c r="A48" s="13"/>
      <c r="B48" s="28" t="s">
        <v>220</v>
      </c>
      <c r="C48" s="13"/>
      <c r="D48" s="13"/>
      <c r="E48" s="13"/>
      <c r="F48" s="13"/>
      <c r="G48" s="13"/>
    </row>
    <row r="49" spans="1:7" x14ac:dyDescent="0.45">
      <c r="A49" s="6" t="s">
        <v>116</v>
      </c>
      <c r="B49" s="16" t="s">
        <v>221</v>
      </c>
      <c r="C49" s="23">
        <v>126.24</v>
      </c>
      <c r="D49" s="23" t="s">
        <v>189</v>
      </c>
      <c r="E49" s="24">
        <v>0</v>
      </c>
      <c r="F49" s="25">
        <f>IF(AND(ISNUMBER(C49),ISNUMBER(E49)),C49*E49,"")</f>
        <v>0</v>
      </c>
      <c r="G49" s="26" t="s">
        <v>53</v>
      </c>
    </row>
    <row r="50" spans="1:7" x14ac:dyDescent="0.45">
      <c r="A50" s="8"/>
      <c r="B50" s="9" t="s">
        <v>222</v>
      </c>
      <c r="C50" s="8"/>
      <c r="D50" s="8"/>
      <c r="E50" s="8"/>
      <c r="F50" s="10">
        <f>SUM(F16:F49)</f>
        <v>0</v>
      </c>
      <c r="G50" s="8"/>
    </row>
    <row r="52" spans="1:7" x14ac:dyDescent="0.45">
      <c r="A52" s="4"/>
      <c r="B52" s="22" t="s">
        <v>223</v>
      </c>
      <c r="C52" s="4"/>
      <c r="D52" s="4"/>
      <c r="E52" s="4"/>
      <c r="F52" s="4"/>
      <c r="G52" s="4"/>
    </row>
    <row r="53" spans="1:7" ht="23.25" x14ac:dyDescent="0.45">
      <c r="A53" s="13"/>
      <c r="B53" s="28" t="s">
        <v>224</v>
      </c>
      <c r="C53" s="13"/>
      <c r="D53" s="13"/>
      <c r="E53" s="13"/>
      <c r="F53" s="13"/>
      <c r="G53" s="13"/>
    </row>
    <row r="54" spans="1:7" x14ac:dyDescent="0.45">
      <c r="A54" s="6" t="s">
        <v>48</v>
      </c>
      <c r="B54" s="16" t="s">
        <v>225</v>
      </c>
      <c r="C54" s="23">
        <v>13</v>
      </c>
      <c r="D54" s="23" t="s">
        <v>189</v>
      </c>
      <c r="E54" s="24">
        <v>0</v>
      </c>
      <c r="F54" s="25">
        <f>IF(AND(ISNUMBER(C54),ISNUMBER(E54)),C54*E54,"")</f>
        <v>0</v>
      </c>
      <c r="G54" s="26" t="s">
        <v>53</v>
      </c>
    </row>
    <row r="55" spans="1:7" x14ac:dyDescent="0.45">
      <c r="A55" s="6" t="s">
        <v>51</v>
      </c>
      <c r="B55" s="16" t="s">
        <v>226</v>
      </c>
      <c r="C55" s="23">
        <v>5.9</v>
      </c>
      <c r="D55" s="23" t="s">
        <v>189</v>
      </c>
      <c r="E55" s="24">
        <v>0</v>
      </c>
      <c r="F55" s="25">
        <f>IF(AND(ISNUMBER(C55),ISNUMBER(E55)),C55*E55,"")</f>
        <v>0</v>
      </c>
      <c r="G55" s="26" t="s">
        <v>53</v>
      </c>
    </row>
    <row r="56" spans="1:7" x14ac:dyDescent="0.45">
      <c r="A56" s="6" t="s">
        <v>28</v>
      </c>
      <c r="B56" s="16" t="s">
        <v>227</v>
      </c>
      <c r="C56" s="23">
        <v>7</v>
      </c>
      <c r="D56" s="23" t="s">
        <v>189</v>
      </c>
      <c r="E56" s="24">
        <v>0</v>
      </c>
      <c r="F56" s="25">
        <f>IF(AND(ISNUMBER(C56),ISNUMBER(E56)),C56*E56,"")</f>
        <v>0</v>
      </c>
      <c r="G56" s="26" t="s">
        <v>53</v>
      </c>
    </row>
    <row r="57" spans="1:7" x14ac:dyDescent="0.45">
      <c r="A57" s="13"/>
      <c r="B57" s="28" t="s">
        <v>228</v>
      </c>
      <c r="C57" s="13"/>
      <c r="D57" s="13"/>
      <c r="E57" s="13"/>
      <c r="F57" s="13"/>
      <c r="G57" s="13"/>
    </row>
    <row r="58" spans="1:7" x14ac:dyDescent="0.45">
      <c r="A58" s="6" t="s">
        <v>56</v>
      </c>
      <c r="B58" s="16" t="s">
        <v>208</v>
      </c>
      <c r="C58" s="23">
        <v>961</v>
      </c>
      <c r="D58" s="23" t="s">
        <v>209</v>
      </c>
      <c r="E58" s="24">
        <v>0</v>
      </c>
      <c r="F58" s="25">
        <f>IF(AND(ISNUMBER(C58),ISNUMBER(E58)),C58*E58,"")</f>
        <v>0</v>
      </c>
      <c r="G58" s="26" t="s">
        <v>53</v>
      </c>
    </row>
    <row r="59" spans="1:7" x14ac:dyDescent="0.45">
      <c r="A59" s="6" t="s">
        <v>59</v>
      </c>
      <c r="B59" s="16" t="s">
        <v>210</v>
      </c>
      <c r="C59" s="23">
        <v>1226</v>
      </c>
      <c r="D59" s="23" t="s">
        <v>209</v>
      </c>
      <c r="E59" s="24">
        <v>0</v>
      </c>
      <c r="F59" s="25">
        <f>IF(AND(ISNUMBER(C59),ISNUMBER(E59)),C59*E59,"")</f>
        <v>0</v>
      </c>
      <c r="G59" s="26" t="s">
        <v>53</v>
      </c>
    </row>
    <row r="60" spans="1:7" x14ac:dyDescent="0.45">
      <c r="A60" s="6" t="s">
        <v>61</v>
      </c>
      <c r="B60" s="16" t="s">
        <v>229</v>
      </c>
      <c r="C60" s="23">
        <v>1016</v>
      </c>
      <c r="D60" s="23" t="s">
        <v>209</v>
      </c>
      <c r="E60" s="24">
        <v>0</v>
      </c>
      <c r="F60" s="25">
        <f>IF(AND(ISNUMBER(C60),ISNUMBER(E60)),C60*E60,"")</f>
        <v>0</v>
      </c>
      <c r="G60" s="26" t="s">
        <v>53</v>
      </c>
    </row>
    <row r="61" spans="1:7" x14ac:dyDescent="0.45">
      <c r="A61" s="13"/>
      <c r="B61" s="28" t="s">
        <v>211</v>
      </c>
      <c r="C61" s="13"/>
      <c r="D61" s="13"/>
      <c r="E61" s="13"/>
      <c r="F61" s="13"/>
      <c r="G61" s="13"/>
    </row>
    <row r="62" spans="1:7" x14ac:dyDescent="0.45">
      <c r="A62" s="6" t="s">
        <v>65</v>
      </c>
      <c r="B62" s="16" t="s">
        <v>230</v>
      </c>
      <c r="C62" s="23">
        <v>252</v>
      </c>
      <c r="D62" s="23" t="s">
        <v>186</v>
      </c>
      <c r="E62" s="24">
        <v>0</v>
      </c>
      <c r="F62" s="25">
        <f>IF(AND(ISNUMBER(C62),ISNUMBER(E62)),C62*E62,"")</f>
        <v>0</v>
      </c>
      <c r="G62" s="26" t="s">
        <v>53</v>
      </c>
    </row>
    <row r="63" spans="1:7" x14ac:dyDescent="0.45">
      <c r="A63" s="6" t="s">
        <v>68</v>
      </c>
      <c r="B63" s="16" t="s">
        <v>231</v>
      </c>
      <c r="C63" s="23">
        <v>118</v>
      </c>
      <c r="D63" s="23" t="s">
        <v>186</v>
      </c>
      <c r="E63" s="24">
        <v>0</v>
      </c>
      <c r="F63" s="25">
        <f>IF(AND(ISNUMBER(C63),ISNUMBER(E63)),C63*E63,"")</f>
        <v>0</v>
      </c>
      <c r="G63" s="26" t="s">
        <v>53</v>
      </c>
    </row>
    <row r="64" spans="1:7" x14ac:dyDescent="0.45">
      <c r="A64" s="6" t="s">
        <v>70</v>
      </c>
      <c r="B64" s="16" t="s">
        <v>232</v>
      </c>
      <c r="C64" s="23">
        <v>134</v>
      </c>
      <c r="D64" s="23" t="s">
        <v>186</v>
      </c>
      <c r="E64" s="24">
        <v>0</v>
      </c>
      <c r="F64" s="25">
        <f>IF(AND(ISNUMBER(C64),ISNUMBER(E64)),C64*E64,"")</f>
        <v>0</v>
      </c>
      <c r="G64" s="26" t="s">
        <v>53</v>
      </c>
    </row>
    <row r="65" spans="1:7" x14ac:dyDescent="0.45">
      <c r="A65" s="8"/>
      <c r="B65" s="9" t="s">
        <v>233</v>
      </c>
      <c r="C65" s="8"/>
      <c r="D65" s="8"/>
      <c r="E65" s="8"/>
      <c r="F65" s="10">
        <f>SUM(F52:F64)</f>
        <v>0</v>
      </c>
      <c r="G65" s="8"/>
    </row>
    <row r="67" spans="1:7" x14ac:dyDescent="0.45">
      <c r="A67" s="4"/>
      <c r="B67" s="22" t="s">
        <v>234</v>
      </c>
      <c r="C67" s="4"/>
      <c r="D67" s="4"/>
      <c r="E67" s="4"/>
      <c r="F67" s="4"/>
      <c r="G67" s="4"/>
    </row>
    <row r="68" spans="1:7" ht="34.9" x14ac:dyDescent="0.45">
      <c r="A68" s="13"/>
      <c r="B68" s="28" t="s">
        <v>235</v>
      </c>
      <c r="C68" s="13"/>
      <c r="D68" s="13"/>
      <c r="E68" s="13"/>
      <c r="F68" s="13"/>
      <c r="G68" s="13"/>
    </row>
    <row r="69" spans="1:7" x14ac:dyDescent="0.45">
      <c r="A69" s="6" t="s">
        <v>48</v>
      </c>
      <c r="B69" s="16" t="s">
        <v>236</v>
      </c>
      <c r="C69" s="23">
        <v>493</v>
      </c>
      <c r="D69" s="23" t="s">
        <v>186</v>
      </c>
      <c r="E69" s="24">
        <v>0</v>
      </c>
      <c r="F69" s="25">
        <f>IF(AND(ISNUMBER(C69),ISNUMBER(E69)),C69*E69,"")</f>
        <v>0</v>
      </c>
      <c r="G69" s="26" t="s">
        <v>53</v>
      </c>
    </row>
    <row r="70" spans="1:7" ht="25.5" x14ac:dyDescent="0.45">
      <c r="A70" s="6" t="s">
        <v>51</v>
      </c>
      <c r="B70" s="16" t="s">
        <v>237</v>
      </c>
      <c r="C70" s="23">
        <v>11</v>
      </c>
      <c r="D70" s="23" t="s">
        <v>186</v>
      </c>
      <c r="E70" s="24">
        <v>0</v>
      </c>
      <c r="F70" s="25">
        <f>IF(AND(ISNUMBER(C70),ISNUMBER(E70)),C70*E70,"")</f>
        <v>0</v>
      </c>
      <c r="G70" s="26" t="s">
        <v>53</v>
      </c>
    </row>
    <row r="71" spans="1:7" x14ac:dyDescent="0.45">
      <c r="A71" s="8"/>
      <c r="B71" s="9" t="s">
        <v>238</v>
      </c>
      <c r="C71" s="8"/>
      <c r="D71" s="8"/>
      <c r="E71" s="8"/>
      <c r="F71" s="10">
        <f>SUM(F67:F70)</f>
        <v>0</v>
      </c>
      <c r="G71" s="8"/>
    </row>
    <row r="73" spans="1:7" x14ac:dyDescent="0.45">
      <c r="A73" s="4"/>
      <c r="B73" s="22" t="s">
        <v>239</v>
      </c>
      <c r="C73" s="4"/>
      <c r="D73" s="4"/>
      <c r="E73" s="4"/>
      <c r="F73" s="4"/>
      <c r="G73" s="4"/>
    </row>
    <row r="74" spans="1:7" ht="58.15" x14ac:dyDescent="0.45">
      <c r="A74" s="13"/>
      <c r="B74" s="28" t="s">
        <v>640</v>
      </c>
      <c r="C74" s="13"/>
      <c r="D74" s="13"/>
      <c r="E74" s="13"/>
      <c r="F74" s="13"/>
      <c r="G74" s="13"/>
    </row>
    <row r="75" spans="1:7" x14ac:dyDescent="0.45">
      <c r="A75" s="6" t="s">
        <v>48</v>
      </c>
      <c r="B75" s="16" t="s">
        <v>241</v>
      </c>
      <c r="C75" s="23">
        <v>344.4</v>
      </c>
      <c r="D75" s="23" t="s">
        <v>242</v>
      </c>
      <c r="E75" s="24">
        <v>0</v>
      </c>
      <c r="F75" s="25">
        <f t="shared" ref="F75:F83" si="3">IF(AND(ISNUMBER(C75),ISNUMBER(E75)),C75*E75,"")</f>
        <v>0</v>
      </c>
      <c r="G75" s="26" t="s">
        <v>243</v>
      </c>
    </row>
    <row r="76" spans="1:7" x14ac:dyDescent="0.45">
      <c r="A76" s="6" t="s">
        <v>51</v>
      </c>
      <c r="B76" s="16" t="s">
        <v>244</v>
      </c>
      <c r="C76" s="23">
        <v>299.39999999999998</v>
      </c>
      <c r="D76" s="23" t="s">
        <v>242</v>
      </c>
      <c r="E76" s="24">
        <v>0</v>
      </c>
      <c r="F76" s="25">
        <f t="shared" si="3"/>
        <v>0</v>
      </c>
      <c r="G76" s="26" t="s">
        <v>53</v>
      </c>
    </row>
    <row r="77" spans="1:7" x14ac:dyDescent="0.45">
      <c r="A77" s="6" t="s">
        <v>28</v>
      </c>
      <c r="B77" s="16" t="s">
        <v>245</v>
      </c>
      <c r="C77" s="23">
        <v>228.8</v>
      </c>
      <c r="D77" s="23" t="s">
        <v>242</v>
      </c>
      <c r="E77" s="24">
        <v>0</v>
      </c>
      <c r="F77" s="25">
        <f t="shared" si="3"/>
        <v>0</v>
      </c>
      <c r="G77" s="26" t="s">
        <v>53</v>
      </c>
    </row>
    <row r="78" spans="1:7" x14ac:dyDescent="0.45">
      <c r="A78" s="6" t="s">
        <v>56</v>
      </c>
      <c r="B78" s="16" t="s">
        <v>246</v>
      </c>
      <c r="C78" s="23">
        <v>244.7</v>
      </c>
      <c r="D78" s="23" t="s">
        <v>242</v>
      </c>
      <c r="E78" s="24">
        <v>0</v>
      </c>
      <c r="F78" s="25">
        <f t="shared" si="3"/>
        <v>0</v>
      </c>
      <c r="G78" s="26" t="s">
        <v>53</v>
      </c>
    </row>
    <row r="79" spans="1:7" x14ac:dyDescent="0.45">
      <c r="A79" s="6" t="s">
        <v>59</v>
      </c>
      <c r="B79" s="16" t="s">
        <v>247</v>
      </c>
      <c r="C79" s="23">
        <v>878.4</v>
      </c>
      <c r="D79" s="23" t="s">
        <v>242</v>
      </c>
      <c r="E79" s="24">
        <v>0</v>
      </c>
      <c r="F79" s="25">
        <f t="shared" si="3"/>
        <v>0</v>
      </c>
      <c r="G79" s="26" t="s">
        <v>53</v>
      </c>
    </row>
    <row r="80" spans="1:7" x14ac:dyDescent="0.45">
      <c r="A80" s="6" t="s">
        <v>61</v>
      </c>
      <c r="B80" s="16" t="s">
        <v>248</v>
      </c>
      <c r="C80" s="23">
        <v>146</v>
      </c>
      <c r="D80" s="23" t="s">
        <v>242</v>
      </c>
      <c r="E80" s="24">
        <v>0</v>
      </c>
      <c r="F80" s="25">
        <f t="shared" si="3"/>
        <v>0</v>
      </c>
      <c r="G80" s="26" t="s">
        <v>53</v>
      </c>
    </row>
    <row r="81" spans="1:7" ht="25.5" x14ac:dyDescent="0.45">
      <c r="A81" s="6" t="s">
        <v>65</v>
      </c>
      <c r="B81" s="16" t="s">
        <v>641</v>
      </c>
      <c r="C81" s="23">
        <v>36</v>
      </c>
      <c r="D81" s="23" t="s">
        <v>114</v>
      </c>
      <c r="E81" s="24">
        <v>0</v>
      </c>
      <c r="F81" s="25">
        <f t="shared" si="3"/>
        <v>0</v>
      </c>
      <c r="G81" s="26" t="s">
        <v>53</v>
      </c>
    </row>
    <row r="82" spans="1:7" ht="25.5" x14ac:dyDescent="0.45">
      <c r="A82" s="6" t="s">
        <v>68</v>
      </c>
      <c r="B82" s="16" t="s">
        <v>642</v>
      </c>
      <c r="C82" s="23">
        <v>36</v>
      </c>
      <c r="D82" s="23" t="s">
        <v>114</v>
      </c>
      <c r="E82" s="24">
        <v>0</v>
      </c>
      <c r="F82" s="25">
        <f t="shared" si="3"/>
        <v>0</v>
      </c>
      <c r="G82" s="26" t="s">
        <v>53</v>
      </c>
    </row>
    <row r="83" spans="1:7" ht="25.5" x14ac:dyDescent="0.45">
      <c r="A83" s="6" t="s">
        <v>70</v>
      </c>
      <c r="B83" s="16" t="s">
        <v>643</v>
      </c>
      <c r="C83" s="23">
        <v>36</v>
      </c>
      <c r="D83" s="23" t="s">
        <v>114</v>
      </c>
      <c r="E83" s="24">
        <v>0</v>
      </c>
      <c r="F83" s="25">
        <f t="shared" si="3"/>
        <v>0</v>
      </c>
      <c r="G83" s="26" t="s">
        <v>53</v>
      </c>
    </row>
    <row r="84" spans="1:7" ht="23.25" x14ac:dyDescent="0.45">
      <c r="A84" s="13"/>
      <c r="B84" s="28" t="s">
        <v>644</v>
      </c>
      <c r="C84" s="13"/>
      <c r="D84" s="13"/>
      <c r="E84" s="24"/>
      <c r="F84" s="13"/>
      <c r="G84" s="13"/>
    </row>
    <row r="85" spans="1:7" x14ac:dyDescent="0.45">
      <c r="A85" s="6" t="s">
        <v>73</v>
      </c>
      <c r="B85" s="16" t="s">
        <v>253</v>
      </c>
      <c r="C85" s="23">
        <v>878</v>
      </c>
      <c r="D85" s="23" t="s">
        <v>186</v>
      </c>
      <c r="E85" s="24">
        <v>0</v>
      </c>
      <c r="F85" s="25">
        <f t="shared" ref="F85:F90" si="4">IF(AND(ISNUMBER(C85),ISNUMBER(E85)),C85*E85,"")</f>
        <v>0</v>
      </c>
      <c r="G85" s="26" t="s">
        <v>53</v>
      </c>
    </row>
    <row r="86" spans="1:7" x14ac:dyDescent="0.45">
      <c r="A86" s="6" t="s">
        <v>75</v>
      </c>
      <c r="B86" s="16" t="s">
        <v>254</v>
      </c>
      <c r="C86" s="23">
        <v>114.8</v>
      </c>
      <c r="D86" s="23" t="s">
        <v>242</v>
      </c>
      <c r="E86" s="24">
        <v>0</v>
      </c>
      <c r="F86" s="25">
        <f t="shared" si="4"/>
        <v>0</v>
      </c>
      <c r="G86" s="26" t="s">
        <v>53</v>
      </c>
    </row>
    <row r="87" spans="1:7" ht="25.5" x14ac:dyDescent="0.45">
      <c r="A87" s="6" t="s">
        <v>77</v>
      </c>
      <c r="B87" s="16" t="s">
        <v>255</v>
      </c>
      <c r="C87" s="23">
        <v>878</v>
      </c>
      <c r="D87" s="23" t="s">
        <v>186</v>
      </c>
      <c r="E87" s="27" t="s">
        <v>95</v>
      </c>
      <c r="F87" s="25" t="str">
        <f t="shared" si="4"/>
        <v/>
      </c>
      <c r="G87" s="26" t="s">
        <v>256</v>
      </c>
    </row>
    <row r="88" spans="1:7" ht="25.5" x14ac:dyDescent="0.45">
      <c r="A88" s="6" t="s">
        <v>79</v>
      </c>
      <c r="B88" s="16" t="s">
        <v>257</v>
      </c>
      <c r="C88" s="23">
        <v>168</v>
      </c>
      <c r="D88" s="23" t="s">
        <v>242</v>
      </c>
      <c r="E88" s="24">
        <v>0</v>
      </c>
      <c r="F88" s="25">
        <f t="shared" si="4"/>
        <v>0</v>
      </c>
      <c r="G88" s="26" t="s">
        <v>53</v>
      </c>
    </row>
    <row r="89" spans="1:7" ht="25.5" x14ac:dyDescent="0.45">
      <c r="A89" s="6" t="s">
        <v>82</v>
      </c>
      <c r="B89" s="16" t="s">
        <v>258</v>
      </c>
      <c r="C89" s="23">
        <v>448</v>
      </c>
      <c r="D89" s="23" t="s">
        <v>186</v>
      </c>
      <c r="E89" s="24">
        <v>0</v>
      </c>
      <c r="F89" s="25">
        <f t="shared" si="4"/>
        <v>0</v>
      </c>
      <c r="G89" s="26" t="s">
        <v>259</v>
      </c>
    </row>
    <row r="90" spans="1:7" ht="25.5" x14ac:dyDescent="0.45">
      <c r="A90" s="6" t="s">
        <v>84</v>
      </c>
      <c r="B90" s="16" t="s">
        <v>260</v>
      </c>
      <c r="C90" s="29" t="s">
        <v>95</v>
      </c>
      <c r="D90" s="23" t="s">
        <v>186</v>
      </c>
      <c r="E90" s="27" t="s">
        <v>95</v>
      </c>
      <c r="F90" s="25" t="str">
        <f t="shared" si="4"/>
        <v/>
      </c>
      <c r="G90" s="26" t="s">
        <v>261</v>
      </c>
    </row>
    <row r="91" spans="1:7" ht="23.25" x14ac:dyDescent="0.45">
      <c r="A91" s="13"/>
      <c r="B91" s="28" t="s">
        <v>262</v>
      </c>
      <c r="C91" s="13"/>
      <c r="D91" s="13"/>
      <c r="E91" s="13"/>
      <c r="F91" s="13"/>
      <c r="G91" s="13"/>
    </row>
    <row r="92" spans="1:7" x14ac:dyDescent="0.45">
      <c r="A92" s="6" t="s">
        <v>87</v>
      </c>
      <c r="B92" s="16" t="s">
        <v>263</v>
      </c>
      <c r="C92" s="23">
        <v>166</v>
      </c>
      <c r="D92" s="23" t="s">
        <v>242</v>
      </c>
      <c r="E92" s="24">
        <v>0</v>
      </c>
      <c r="F92" s="25">
        <f t="shared" ref="F92:F98" si="5">IF(AND(ISNUMBER(C92),ISNUMBER(E92)),C92*E92,"")</f>
        <v>0</v>
      </c>
      <c r="G92" s="26" t="s">
        <v>53</v>
      </c>
    </row>
    <row r="93" spans="1:7" x14ac:dyDescent="0.45">
      <c r="A93" s="6" t="s">
        <v>89</v>
      </c>
      <c r="B93" s="16" t="s">
        <v>264</v>
      </c>
      <c r="C93" s="23">
        <v>16</v>
      </c>
      <c r="D93" s="23" t="s">
        <v>114</v>
      </c>
      <c r="E93" s="24">
        <v>0</v>
      </c>
      <c r="F93" s="25">
        <f t="shared" si="5"/>
        <v>0</v>
      </c>
      <c r="G93" s="26" t="s">
        <v>53</v>
      </c>
    </row>
    <row r="94" spans="1:7" x14ac:dyDescent="0.45">
      <c r="A94" s="6" t="s">
        <v>92</v>
      </c>
      <c r="B94" s="16" t="s">
        <v>265</v>
      </c>
      <c r="C94" s="23">
        <v>14</v>
      </c>
      <c r="D94" s="23" t="s">
        <v>114</v>
      </c>
      <c r="E94" s="24">
        <v>0</v>
      </c>
      <c r="F94" s="25">
        <f t="shared" si="5"/>
        <v>0</v>
      </c>
      <c r="G94" s="26" t="s">
        <v>53</v>
      </c>
    </row>
    <row r="95" spans="1:7" x14ac:dyDescent="0.45">
      <c r="A95" s="6" t="s">
        <v>97</v>
      </c>
      <c r="B95" s="16" t="s">
        <v>266</v>
      </c>
      <c r="C95" s="23">
        <v>28</v>
      </c>
      <c r="D95" s="23" t="s">
        <v>114</v>
      </c>
      <c r="E95" s="24">
        <v>0</v>
      </c>
      <c r="F95" s="25">
        <f t="shared" si="5"/>
        <v>0</v>
      </c>
      <c r="G95" s="26" t="s">
        <v>53</v>
      </c>
    </row>
    <row r="96" spans="1:7" ht="25.5" x14ac:dyDescent="0.45">
      <c r="A96" s="6" t="s">
        <v>99</v>
      </c>
      <c r="B96" s="16" t="s">
        <v>267</v>
      </c>
      <c r="C96" s="23">
        <v>60</v>
      </c>
      <c r="D96" s="23" t="s">
        <v>242</v>
      </c>
      <c r="E96" s="24">
        <v>0</v>
      </c>
      <c r="F96" s="25">
        <f t="shared" si="5"/>
        <v>0</v>
      </c>
      <c r="G96" s="26" t="s">
        <v>53</v>
      </c>
    </row>
    <row r="97" spans="1:7" x14ac:dyDescent="0.45">
      <c r="A97" s="6" t="s">
        <v>102</v>
      </c>
      <c r="B97" s="16" t="s">
        <v>268</v>
      </c>
      <c r="C97" s="23">
        <v>10</v>
      </c>
      <c r="D97" s="23" t="s">
        <v>114</v>
      </c>
      <c r="E97" s="24">
        <v>0</v>
      </c>
      <c r="F97" s="25">
        <f t="shared" si="5"/>
        <v>0</v>
      </c>
      <c r="G97" s="26" t="s">
        <v>53</v>
      </c>
    </row>
    <row r="98" spans="1:7" x14ac:dyDescent="0.45">
      <c r="A98" s="6" t="s">
        <v>105</v>
      </c>
      <c r="B98" s="16" t="s">
        <v>269</v>
      </c>
      <c r="C98" s="23">
        <v>10</v>
      </c>
      <c r="D98" s="23" t="s">
        <v>114</v>
      </c>
      <c r="E98" s="24">
        <v>0</v>
      </c>
      <c r="F98" s="25">
        <f t="shared" si="5"/>
        <v>0</v>
      </c>
      <c r="G98" s="26" t="s">
        <v>53</v>
      </c>
    </row>
    <row r="99" spans="1:7" x14ac:dyDescent="0.45">
      <c r="A99" s="13"/>
      <c r="B99" s="28" t="s">
        <v>270</v>
      </c>
      <c r="C99" s="13"/>
      <c r="D99" s="13"/>
      <c r="E99" s="24"/>
      <c r="F99" s="13"/>
      <c r="G99" s="13"/>
    </row>
    <row r="100" spans="1:7" x14ac:dyDescent="0.45">
      <c r="A100" s="6" t="s">
        <v>108</v>
      </c>
      <c r="B100" s="16" t="s">
        <v>271</v>
      </c>
      <c r="C100" s="23">
        <v>200</v>
      </c>
      <c r="D100" s="23" t="s">
        <v>242</v>
      </c>
      <c r="E100" s="24">
        <v>0</v>
      </c>
      <c r="F100" s="25">
        <f>IF(AND(ISNUMBER(C100),ISNUMBER(E100)),C100*E100,"")</f>
        <v>0</v>
      </c>
      <c r="G100" s="26" t="s">
        <v>53</v>
      </c>
    </row>
    <row r="101" spans="1:7" x14ac:dyDescent="0.45">
      <c r="A101" s="6" t="s">
        <v>110</v>
      </c>
      <c r="B101" s="16" t="s">
        <v>272</v>
      </c>
      <c r="C101" s="23">
        <v>50</v>
      </c>
      <c r="D101" s="23" t="s">
        <v>242</v>
      </c>
      <c r="E101" s="24">
        <v>0</v>
      </c>
      <c r="F101" s="25">
        <f>IF(AND(ISNUMBER(C101),ISNUMBER(E101)),C101*E101,"")</f>
        <v>0</v>
      </c>
      <c r="G101" s="26" t="s">
        <v>53</v>
      </c>
    </row>
    <row r="102" spans="1:7" x14ac:dyDescent="0.45">
      <c r="A102" s="6" t="s">
        <v>112</v>
      </c>
      <c r="B102" s="16" t="s">
        <v>273</v>
      </c>
      <c r="C102" s="23">
        <v>50</v>
      </c>
      <c r="D102" s="23" t="s">
        <v>242</v>
      </c>
      <c r="E102" s="24">
        <v>0</v>
      </c>
      <c r="F102" s="25">
        <f>IF(AND(ISNUMBER(C102),ISNUMBER(E102)),C102*E102,"")</f>
        <v>0</v>
      </c>
      <c r="G102" s="26" t="s">
        <v>53</v>
      </c>
    </row>
    <row r="103" spans="1:7" ht="23.25" x14ac:dyDescent="0.45">
      <c r="A103" s="6" t="s">
        <v>116</v>
      </c>
      <c r="B103" s="16" t="s">
        <v>274</v>
      </c>
      <c r="C103" s="23">
        <v>56</v>
      </c>
      <c r="D103" s="23" t="s">
        <v>114</v>
      </c>
      <c r="E103" s="24">
        <v>0</v>
      </c>
      <c r="F103" s="25">
        <f>IF(AND(ISNUMBER(C103),ISNUMBER(E103)),C103*E103,"")</f>
        <v>0</v>
      </c>
      <c r="G103" s="26" t="s">
        <v>275</v>
      </c>
    </row>
    <row r="104" spans="1:7" ht="23.25" x14ac:dyDescent="0.45">
      <c r="A104" s="6" t="s">
        <v>118</v>
      </c>
      <c r="B104" s="16" t="s">
        <v>276</v>
      </c>
      <c r="C104" s="23">
        <v>18</v>
      </c>
      <c r="D104" s="23" t="s">
        <v>114</v>
      </c>
      <c r="E104" s="24">
        <v>0</v>
      </c>
      <c r="F104" s="25">
        <f>IF(AND(ISNUMBER(C104),ISNUMBER(E104)),C104*E104,"")</f>
        <v>0</v>
      </c>
      <c r="G104" s="26" t="s">
        <v>277</v>
      </c>
    </row>
    <row r="105" spans="1:7" x14ac:dyDescent="0.45">
      <c r="A105" s="8"/>
      <c r="B105" s="9" t="s">
        <v>278</v>
      </c>
      <c r="C105" s="8"/>
      <c r="D105" s="8"/>
      <c r="E105" s="8"/>
      <c r="F105" s="10">
        <f>SUM(F73:F104)</f>
        <v>0</v>
      </c>
      <c r="G105" s="8"/>
    </row>
    <row r="107" spans="1:7" ht="39.4" x14ac:dyDescent="0.45">
      <c r="A107" s="4"/>
      <c r="B107" s="22" t="s">
        <v>279</v>
      </c>
      <c r="C107" s="4"/>
      <c r="D107" s="4"/>
      <c r="E107" s="4"/>
      <c r="F107" s="4"/>
      <c r="G107" s="4"/>
    </row>
    <row r="108" spans="1:7" ht="38.25" x14ac:dyDescent="0.45">
      <c r="A108" s="6" t="s">
        <v>48</v>
      </c>
      <c r="B108" s="16" t="s">
        <v>645</v>
      </c>
      <c r="C108" s="23">
        <v>2</v>
      </c>
      <c r="D108" s="23" t="s">
        <v>114</v>
      </c>
      <c r="E108" s="24">
        <v>0</v>
      </c>
      <c r="F108" s="25">
        <f>IF(AND(ISNUMBER(C108),ISNUMBER(E108)),C108*E108,"")</f>
        <v>0</v>
      </c>
      <c r="G108" s="26" t="s">
        <v>53</v>
      </c>
    </row>
    <row r="109" spans="1:7" ht="25.5" x14ac:dyDescent="0.45">
      <c r="A109" s="6" t="s">
        <v>51</v>
      </c>
      <c r="B109" s="16" t="s">
        <v>281</v>
      </c>
      <c r="C109" s="23">
        <v>14</v>
      </c>
      <c r="D109" s="23" t="s">
        <v>114</v>
      </c>
      <c r="E109" s="24">
        <v>0</v>
      </c>
      <c r="F109" s="25">
        <f>IF(AND(ISNUMBER(C109),ISNUMBER(E109)),C109*E109,"")</f>
        <v>0</v>
      </c>
      <c r="G109" s="26" t="s">
        <v>53</v>
      </c>
    </row>
    <row r="110" spans="1:7" ht="38.25" x14ac:dyDescent="0.45">
      <c r="A110" s="6" t="s">
        <v>28</v>
      </c>
      <c r="B110" s="16" t="s">
        <v>282</v>
      </c>
      <c r="C110" s="23">
        <v>1</v>
      </c>
      <c r="D110" s="23" t="s">
        <v>114</v>
      </c>
      <c r="E110" s="24">
        <v>0</v>
      </c>
      <c r="F110" s="25">
        <f>IF(AND(ISNUMBER(C110),ISNUMBER(E110)),C110*E110,"")</f>
        <v>0</v>
      </c>
      <c r="G110" s="26" t="s">
        <v>283</v>
      </c>
    </row>
    <row r="111" spans="1:7" ht="25.5" x14ac:dyDescent="0.45">
      <c r="A111" s="6" t="s">
        <v>56</v>
      </c>
      <c r="B111" s="16" t="s">
        <v>284</v>
      </c>
      <c r="C111" s="23">
        <v>1</v>
      </c>
      <c r="D111" s="23" t="s">
        <v>114</v>
      </c>
      <c r="E111" s="27" t="s">
        <v>95</v>
      </c>
      <c r="F111" s="25" t="str">
        <f>IF(AND(ISNUMBER(C111),ISNUMBER(E111)),C111*E111,"")</f>
        <v/>
      </c>
      <c r="G111" s="26" t="s">
        <v>285</v>
      </c>
    </row>
    <row r="112" spans="1:7" ht="25.5" x14ac:dyDescent="0.45">
      <c r="A112" s="6" t="s">
        <v>59</v>
      </c>
      <c r="B112" s="16" t="s">
        <v>286</v>
      </c>
      <c r="C112" s="29" t="s">
        <v>95</v>
      </c>
      <c r="D112" s="23" t="s">
        <v>186</v>
      </c>
      <c r="E112" s="27" t="s">
        <v>95</v>
      </c>
      <c r="F112" s="25" t="str">
        <f>IF(AND(ISNUMBER(C112),ISNUMBER(E112)),C112*E112,"")</f>
        <v/>
      </c>
      <c r="G112" s="26" t="s">
        <v>287</v>
      </c>
    </row>
    <row r="113" spans="1:7" x14ac:dyDescent="0.45">
      <c r="A113" s="8"/>
      <c r="B113" s="9" t="s">
        <v>288</v>
      </c>
      <c r="C113" s="8"/>
      <c r="D113" s="8"/>
      <c r="E113" s="8"/>
      <c r="F113" s="10">
        <f>SUM(F107:F112)</f>
        <v>0</v>
      </c>
      <c r="G113" s="8"/>
    </row>
    <row r="115" spans="1:7" x14ac:dyDescent="0.45">
      <c r="A115" s="4"/>
      <c r="B115" s="22" t="s">
        <v>289</v>
      </c>
      <c r="C115" s="4"/>
      <c r="D115" s="4"/>
      <c r="E115" s="4"/>
      <c r="F115" s="4"/>
      <c r="G115" s="4"/>
    </row>
    <row r="116" spans="1:7" ht="38.25" x14ac:dyDescent="0.45">
      <c r="A116" s="6" t="s">
        <v>48</v>
      </c>
      <c r="B116" s="16" t="s">
        <v>646</v>
      </c>
      <c r="C116" s="23">
        <v>78</v>
      </c>
      <c r="D116" s="23" t="s">
        <v>186</v>
      </c>
      <c r="E116" s="24">
        <v>0</v>
      </c>
      <c r="F116" s="25">
        <f>IF(AND(ISNUMBER(C116),ISNUMBER(E116)),C116*E116,"")</f>
        <v>0</v>
      </c>
      <c r="G116" s="26" t="s">
        <v>53</v>
      </c>
    </row>
    <row r="117" spans="1:7" ht="25.5" x14ac:dyDescent="0.45">
      <c r="A117" s="6" t="s">
        <v>51</v>
      </c>
      <c r="B117" s="16" t="s">
        <v>647</v>
      </c>
      <c r="C117" s="23">
        <v>38</v>
      </c>
      <c r="D117" s="23" t="s">
        <v>186</v>
      </c>
      <c r="E117" s="24">
        <v>0</v>
      </c>
      <c r="F117" s="25">
        <f>IF(AND(ISNUMBER(C117),ISNUMBER(E117)),C117*E117,"")</f>
        <v>0</v>
      </c>
      <c r="G117" s="26" t="s">
        <v>53</v>
      </c>
    </row>
    <row r="118" spans="1:7" ht="25.5" x14ac:dyDescent="0.45">
      <c r="A118" s="6" t="s">
        <v>28</v>
      </c>
      <c r="B118" s="16" t="s">
        <v>292</v>
      </c>
      <c r="C118" s="23">
        <v>78</v>
      </c>
      <c r="D118" s="23" t="s">
        <v>186</v>
      </c>
      <c r="E118" s="27" t="s">
        <v>95</v>
      </c>
      <c r="F118" s="25" t="str">
        <f>IF(AND(ISNUMBER(C118),ISNUMBER(E118)),C118*E118,"")</f>
        <v/>
      </c>
      <c r="G118" s="26" t="s">
        <v>293</v>
      </c>
    </row>
    <row r="119" spans="1:7" x14ac:dyDescent="0.45">
      <c r="A119" s="8"/>
      <c r="B119" s="9" t="s">
        <v>294</v>
      </c>
      <c r="C119" s="8"/>
      <c r="D119" s="8"/>
      <c r="E119" s="8"/>
      <c r="F119" s="10">
        <f>SUM(F115:F118)</f>
        <v>0</v>
      </c>
      <c r="G119" s="8"/>
    </row>
    <row r="121" spans="1:7" x14ac:dyDescent="0.45">
      <c r="A121" s="4"/>
      <c r="B121" s="22" t="s">
        <v>295</v>
      </c>
      <c r="C121" s="4"/>
      <c r="D121" s="4"/>
      <c r="E121" s="4"/>
      <c r="F121" s="4"/>
      <c r="G121" s="4"/>
    </row>
    <row r="122" spans="1:7" x14ac:dyDescent="0.45">
      <c r="A122" s="13"/>
      <c r="B122" s="28" t="s">
        <v>296</v>
      </c>
      <c r="C122" s="13"/>
      <c r="D122" s="13"/>
      <c r="E122" s="13"/>
      <c r="F122" s="13"/>
      <c r="G122" s="13"/>
    </row>
    <row r="123" spans="1:7" ht="25.5" x14ac:dyDescent="0.45">
      <c r="A123" s="6" t="s">
        <v>48</v>
      </c>
      <c r="B123" s="16" t="s">
        <v>297</v>
      </c>
      <c r="C123" s="23">
        <v>327</v>
      </c>
      <c r="D123" s="23" t="s">
        <v>186</v>
      </c>
      <c r="E123" s="24">
        <v>0</v>
      </c>
      <c r="F123" s="25">
        <f>IF(AND(ISNUMBER(C123),ISNUMBER(E123)),C123*E123,"")</f>
        <v>0</v>
      </c>
      <c r="G123" s="26" t="s">
        <v>53</v>
      </c>
    </row>
    <row r="124" spans="1:7" x14ac:dyDescent="0.45">
      <c r="A124" s="6" t="s">
        <v>51</v>
      </c>
      <c r="B124" s="16" t="s">
        <v>298</v>
      </c>
      <c r="C124" s="23">
        <v>141</v>
      </c>
      <c r="D124" s="23" t="s">
        <v>242</v>
      </c>
      <c r="E124" s="24">
        <v>0</v>
      </c>
      <c r="F124" s="25">
        <f>IF(AND(ISNUMBER(C124),ISNUMBER(E124)),C124*E124,"")</f>
        <v>0</v>
      </c>
      <c r="G124" s="26" t="s">
        <v>53</v>
      </c>
    </row>
    <row r="125" spans="1:7" ht="23.25" x14ac:dyDescent="0.45">
      <c r="A125" s="13"/>
      <c r="B125" s="28" t="s">
        <v>299</v>
      </c>
      <c r="C125" s="13"/>
      <c r="D125" s="13"/>
      <c r="E125" s="24"/>
      <c r="F125" s="13"/>
      <c r="G125" s="13"/>
    </row>
    <row r="126" spans="1:7" x14ac:dyDescent="0.45">
      <c r="A126" s="6" t="s">
        <v>28</v>
      </c>
      <c r="B126" s="16" t="s">
        <v>300</v>
      </c>
      <c r="C126" s="23">
        <v>327</v>
      </c>
      <c r="D126" s="23" t="s">
        <v>186</v>
      </c>
      <c r="E126" s="24">
        <v>0</v>
      </c>
      <c r="F126" s="25">
        <f>IF(AND(ISNUMBER(C126),ISNUMBER(E126)),C126*E126,"")</f>
        <v>0</v>
      </c>
      <c r="G126" s="26" t="s">
        <v>301</v>
      </c>
    </row>
    <row r="127" spans="1:7" x14ac:dyDescent="0.45">
      <c r="A127" s="6" t="s">
        <v>56</v>
      </c>
      <c r="B127" s="16" t="s">
        <v>302</v>
      </c>
      <c r="C127" s="23">
        <v>141</v>
      </c>
      <c r="D127" s="23" t="s">
        <v>242</v>
      </c>
      <c r="E127" s="24">
        <v>0</v>
      </c>
      <c r="F127" s="25">
        <f>IF(AND(ISNUMBER(C127),ISNUMBER(E127)),C127*E127,"")</f>
        <v>0</v>
      </c>
      <c r="G127" s="26" t="s">
        <v>53</v>
      </c>
    </row>
    <row r="128" spans="1:7" ht="23.25" x14ac:dyDescent="0.45">
      <c r="A128" s="13"/>
      <c r="B128" s="28" t="s">
        <v>303</v>
      </c>
      <c r="C128" s="13"/>
      <c r="D128" s="13"/>
      <c r="E128" s="24"/>
      <c r="F128" s="13"/>
      <c r="G128" s="13"/>
    </row>
    <row r="129" spans="1:7" x14ac:dyDescent="0.45">
      <c r="A129" s="6" t="s">
        <v>59</v>
      </c>
      <c r="B129" s="16" t="s">
        <v>304</v>
      </c>
      <c r="C129" s="23">
        <v>624</v>
      </c>
      <c r="D129" s="23" t="s">
        <v>186</v>
      </c>
      <c r="E129" s="24">
        <v>0</v>
      </c>
      <c r="F129" s="25">
        <f>IF(AND(ISNUMBER(C129),ISNUMBER(E129)),C129*E129,"")</f>
        <v>0</v>
      </c>
      <c r="G129" s="26" t="s">
        <v>305</v>
      </c>
    </row>
    <row r="130" spans="1:7" x14ac:dyDescent="0.45">
      <c r="A130" s="6" t="s">
        <v>61</v>
      </c>
      <c r="B130" s="16" t="s">
        <v>306</v>
      </c>
      <c r="C130" s="23">
        <v>252</v>
      </c>
      <c r="D130" s="23" t="s">
        <v>242</v>
      </c>
      <c r="E130" s="24">
        <v>0</v>
      </c>
      <c r="F130" s="25">
        <f>IF(AND(ISNUMBER(C130),ISNUMBER(E130)),C130*E130,"")</f>
        <v>0</v>
      </c>
      <c r="G130" s="26" t="s">
        <v>307</v>
      </c>
    </row>
    <row r="131" spans="1:7" x14ac:dyDescent="0.45">
      <c r="A131" s="13"/>
      <c r="B131" s="28" t="s">
        <v>308</v>
      </c>
      <c r="C131" s="13"/>
      <c r="D131" s="13"/>
      <c r="E131" s="24">
        <v>0</v>
      </c>
      <c r="F131" s="13"/>
      <c r="G131" s="13"/>
    </row>
    <row r="132" spans="1:7" x14ac:dyDescent="0.45">
      <c r="A132" s="6" t="s">
        <v>65</v>
      </c>
      <c r="B132" s="16" t="s">
        <v>309</v>
      </c>
      <c r="C132" s="23">
        <v>624</v>
      </c>
      <c r="D132" s="23" t="s">
        <v>186</v>
      </c>
      <c r="E132" s="24">
        <v>0</v>
      </c>
      <c r="F132" s="25">
        <f>IF(AND(ISNUMBER(C132),ISNUMBER(E132)),C132*E132,"")</f>
        <v>0</v>
      </c>
      <c r="G132" s="26" t="s">
        <v>53</v>
      </c>
    </row>
    <row r="133" spans="1:7" x14ac:dyDescent="0.45">
      <c r="A133" s="6" t="s">
        <v>68</v>
      </c>
      <c r="B133" s="16" t="s">
        <v>310</v>
      </c>
      <c r="C133" s="23">
        <v>252</v>
      </c>
      <c r="D133" s="23" t="s">
        <v>242</v>
      </c>
      <c r="E133" s="24">
        <v>0</v>
      </c>
      <c r="F133" s="25">
        <f>IF(AND(ISNUMBER(C133),ISNUMBER(E133)),C133*E133,"")</f>
        <v>0</v>
      </c>
      <c r="G133" s="26" t="s">
        <v>53</v>
      </c>
    </row>
    <row r="134" spans="1:7" ht="25.5" x14ac:dyDescent="0.45">
      <c r="A134" s="6" t="s">
        <v>70</v>
      </c>
      <c r="B134" s="16" t="s">
        <v>311</v>
      </c>
      <c r="C134" s="29" t="s">
        <v>95</v>
      </c>
      <c r="D134" s="23" t="s">
        <v>186</v>
      </c>
      <c r="E134" s="27" t="s">
        <v>95</v>
      </c>
      <c r="F134" s="25" t="str">
        <f>IF(AND(ISNUMBER(C134),ISNUMBER(E134)),C134*E134,"")</f>
        <v/>
      </c>
      <c r="G134" s="26" t="s">
        <v>312</v>
      </c>
    </row>
    <row r="135" spans="1:7" x14ac:dyDescent="0.45">
      <c r="A135" s="8"/>
      <c r="B135" s="9" t="s">
        <v>313</v>
      </c>
      <c r="C135" s="8"/>
      <c r="D135" s="8"/>
      <c r="E135" s="8"/>
      <c r="F135" s="10">
        <f>SUM(F121:F134)</f>
        <v>0</v>
      </c>
      <c r="G135" s="8"/>
    </row>
    <row r="137" spans="1:7" x14ac:dyDescent="0.45">
      <c r="A137" s="4"/>
      <c r="B137" s="22" t="s">
        <v>314</v>
      </c>
      <c r="C137" s="4"/>
      <c r="D137" s="4"/>
      <c r="E137" s="4"/>
      <c r="F137" s="4"/>
      <c r="G137" s="4"/>
    </row>
    <row r="138" spans="1:7" x14ac:dyDescent="0.45">
      <c r="A138" s="13"/>
      <c r="B138" s="28" t="s">
        <v>315</v>
      </c>
      <c r="C138" s="13"/>
      <c r="D138" s="13"/>
      <c r="E138" s="13"/>
      <c r="F138" s="13"/>
      <c r="G138" s="13"/>
    </row>
    <row r="139" spans="1:7" x14ac:dyDescent="0.45">
      <c r="A139" s="6" t="s">
        <v>48</v>
      </c>
      <c r="B139" s="16" t="s">
        <v>316</v>
      </c>
      <c r="C139" s="23">
        <v>83.13</v>
      </c>
      <c r="D139" s="23" t="s">
        <v>189</v>
      </c>
      <c r="E139" s="24">
        <v>0</v>
      </c>
      <c r="F139" s="25">
        <f>IF(AND(ISNUMBER(C139),ISNUMBER(E139)),C139*E139,"")</f>
        <v>0</v>
      </c>
      <c r="G139" s="26" t="s">
        <v>317</v>
      </c>
    </row>
    <row r="140" spans="1:7" ht="38.25" x14ac:dyDescent="0.45">
      <c r="A140" s="6" t="s">
        <v>51</v>
      </c>
      <c r="B140" s="16" t="s">
        <v>318</v>
      </c>
      <c r="C140" s="23">
        <v>665</v>
      </c>
      <c r="D140" s="23" t="s">
        <v>186</v>
      </c>
      <c r="E140" s="24">
        <v>0</v>
      </c>
      <c r="F140" s="25">
        <f>IF(AND(ISNUMBER(C140),ISNUMBER(E140)),C140*E140,"")</f>
        <v>0</v>
      </c>
      <c r="G140" s="26" t="s">
        <v>53</v>
      </c>
    </row>
    <row r="141" spans="1:7" x14ac:dyDescent="0.45">
      <c r="A141" s="6" t="s">
        <v>28</v>
      </c>
      <c r="B141" s="16" t="s">
        <v>319</v>
      </c>
      <c r="C141" s="23">
        <v>53</v>
      </c>
      <c r="D141" s="23" t="s">
        <v>242</v>
      </c>
      <c r="E141" s="24">
        <v>0</v>
      </c>
      <c r="F141" s="25">
        <f>IF(AND(ISNUMBER(C141),ISNUMBER(E141)),C141*E141,"")</f>
        <v>0</v>
      </c>
      <c r="G141" s="26" t="s">
        <v>53</v>
      </c>
    </row>
    <row r="142" spans="1:7" ht="38.25" x14ac:dyDescent="0.45">
      <c r="A142" s="6" t="s">
        <v>56</v>
      </c>
      <c r="B142" s="16" t="s">
        <v>320</v>
      </c>
      <c r="C142" s="23">
        <v>200</v>
      </c>
      <c r="D142" s="23" t="s">
        <v>186</v>
      </c>
      <c r="E142" s="24">
        <v>0</v>
      </c>
      <c r="F142" s="25">
        <f>IF(AND(ISNUMBER(C142),ISNUMBER(E142)),C142*E142,"")</f>
        <v>0</v>
      </c>
      <c r="G142" s="26" t="s">
        <v>321</v>
      </c>
    </row>
    <row r="143" spans="1:7" ht="38.25" x14ac:dyDescent="0.45">
      <c r="A143" s="6" t="s">
        <v>59</v>
      </c>
      <c r="B143" s="16" t="s">
        <v>322</v>
      </c>
      <c r="C143" s="29" t="s">
        <v>95</v>
      </c>
      <c r="D143" s="23" t="s">
        <v>186</v>
      </c>
      <c r="E143" s="27" t="s">
        <v>95</v>
      </c>
      <c r="F143" s="25" t="str">
        <f>IF(AND(ISNUMBER(C143),ISNUMBER(E143)),C143*E143,"")</f>
        <v/>
      </c>
      <c r="G143" s="26" t="s">
        <v>323</v>
      </c>
    </row>
    <row r="144" spans="1:7" x14ac:dyDescent="0.45">
      <c r="A144" s="8"/>
      <c r="B144" s="9" t="s">
        <v>324</v>
      </c>
      <c r="C144" s="8"/>
      <c r="D144" s="8"/>
      <c r="E144" s="8"/>
      <c r="F144" s="10">
        <f>SUM(F137:F143)</f>
        <v>0</v>
      </c>
      <c r="G144" s="8"/>
    </row>
    <row r="146" spans="1:7" ht="39.4" x14ac:dyDescent="0.45">
      <c r="A146" s="4"/>
      <c r="B146" s="22" t="s">
        <v>648</v>
      </c>
      <c r="C146" s="4"/>
      <c r="D146" s="4"/>
      <c r="E146" s="4"/>
      <c r="F146" s="4"/>
      <c r="G146" s="4"/>
    </row>
    <row r="147" spans="1:7" ht="69.75" x14ac:dyDescent="0.45">
      <c r="A147" s="13"/>
      <c r="B147" s="28" t="s">
        <v>649</v>
      </c>
      <c r="C147" s="13"/>
      <c r="D147" s="13"/>
      <c r="E147" s="13"/>
      <c r="F147" s="13"/>
      <c r="G147" s="13"/>
    </row>
    <row r="148" spans="1:7" ht="25.5" x14ac:dyDescent="0.45">
      <c r="A148" s="6" t="s">
        <v>48</v>
      </c>
      <c r="B148" s="16" t="s">
        <v>327</v>
      </c>
      <c r="C148" s="23">
        <v>1</v>
      </c>
      <c r="D148" s="23" t="s">
        <v>42</v>
      </c>
      <c r="E148" s="27" t="s">
        <v>95</v>
      </c>
      <c r="F148" s="25" t="str">
        <f>IF(AND(ISNUMBER(C148),ISNUMBER(E148)),C148*E148,"")</f>
        <v/>
      </c>
      <c r="G148" s="26" t="s">
        <v>328</v>
      </c>
    </row>
    <row r="149" spans="1:7" ht="38.25" x14ac:dyDescent="0.45">
      <c r="A149" s="6" t="s">
        <v>51</v>
      </c>
      <c r="B149" s="16" t="s">
        <v>329</v>
      </c>
      <c r="C149" s="23">
        <v>1</v>
      </c>
      <c r="D149" s="23" t="s">
        <v>114</v>
      </c>
      <c r="E149" s="24">
        <v>0</v>
      </c>
      <c r="F149" s="25">
        <f>IF(AND(ISNUMBER(C149),ISNUMBER(E149)),C149*E149,"")</f>
        <v>0</v>
      </c>
      <c r="G149" s="26" t="s">
        <v>330</v>
      </c>
    </row>
    <row r="150" spans="1:7" ht="38.25" x14ac:dyDescent="0.45">
      <c r="A150" s="6" t="s">
        <v>28</v>
      </c>
      <c r="B150" s="16" t="s">
        <v>331</v>
      </c>
      <c r="C150" s="23">
        <v>3</v>
      </c>
      <c r="D150" s="23" t="s">
        <v>114</v>
      </c>
      <c r="E150" s="24">
        <v>0</v>
      </c>
      <c r="F150" s="25">
        <f>IF(AND(ISNUMBER(C150),ISNUMBER(E150)),C150*E150,"")</f>
        <v>0</v>
      </c>
      <c r="G150" s="26" t="s">
        <v>332</v>
      </c>
    </row>
    <row r="151" spans="1:7" x14ac:dyDescent="0.45">
      <c r="A151" s="6" t="s">
        <v>56</v>
      </c>
      <c r="B151" s="16" t="s">
        <v>333</v>
      </c>
      <c r="C151" s="23">
        <v>1</v>
      </c>
      <c r="D151" s="23" t="s">
        <v>42</v>
      </c>
      <c r="E151" s="24">
        <v>0</v>
      </c>
      <c r="F151" s="25">
        <f>IF(AND(ISNUMBER(C151),ISNUMBER(E151)),C151*E151,"")</f>
        <v>0</v>
      </c>
      <c r="G151" s="26" t="s">
        <v>334</v>
      </c>
    </row>
    <row r="152" spans="1:7" ht="25.5" x14ac:dyDescent="0.45">
      <c r="A152" s="6" t="s">
        <v>59</v>
      </c>
      <c r="B152" s="16" t="s">
        <v>335</v>
      </c>
      <c r="C152" s="23">
        <v>150</v>
      </c>
      <c r="D152" s="23" t="s">
        <v>79</v>
      </c>
      <c r="E152" s="24">
        <v>0</v>
      </c>
      <c r="F152" s="25">
        <f>IF(AND(ISNUMBER(C152),ISNUMBER(E152)),C152*E152,"")</f>
        <v>0</v>
      </c>
      <c r="G152" s="26" t="s">
        <v>53</v>
      </c>
    </row>
    <row r="153" spans="1:7" x14ac:dyDescent="0.45">
      <c r="A153" s="13"/>
      <c r="B153" s="28" t="s">
        <v>336</v>
      </c>
      <c r="C153" s="13"/>
      <c r="D153" s="13"/>
      <c r="E153" s="24">
        <v>0</v>
      </c>
      <c r="F153" s="13"/>
      <c r="G153" s="13"/>
    </row>
    <row r="154" spans="1:7" x14ac:dyDescent="0.45">
      <c r="A154" s="6" t="s">
        <v>61</v>
      </c>
      <c r="B154" s="16" t="s">
        <v>337</v>
      </c>
      <c r="C154" s="23">
        <v>50</v>
      </c>
      <c r="D154" s="23" t="s">
        <v>114</v>
      </c>
      <c r="E154" s="24">
        <v>0</v>
      </c>
      <c r="F154" s="25">
        <f>IF(AND(ISNUMBER(C154),ISNUMBER(E154)),C154*E154,"")</f>
        <v>0</v>
      </c>
      <c r="G154" s="26" t="s">
        <v>53</v>
      </c>
    </row>
    <row r="155" spans="1:7" x14ac:dyDescent="0.45">
      <c r="A155" s="6" t="s">
        <v>65</v>
      </c>
      <c r="B155" s="16" t="s">
        <v>338</v>
      </c>
      <c r="C155" s="23">
        <v>20</v>
      </c>
      <c r="D155" s="23" t="s">
        <v>114</v>
      </c>
      <c r="E155" s="24">
        <v>0</v>
      </c>
      <c r="F155" s="25">
        <f>IF(AND(ISNUMBER(C155),ISNUMBER(E155)),C155*E155,"")</f>
        <v>0</v>
      </c>
      <c r="G155" s="26" t="s">
        <v>339</v>
      </c>
    </row>
    <row r="156" spans="1:7" x14ac:dyDescent="0.45">
      <c r="A156" s="6" t="s">
        <v>68</v>
      </c>
      <c r="B156" s="16" t="s">
        <v>340</v>
      </c>
      <c r="C156" s="23">
        <v>6</v>
      </c>
      <c r="D156" s="23" t="s">
        <v>114</v>
      </c>
      <c r="E156" s="24">
        <v>0</v>
      </c>
      <c r="F156" s="25">
        <f>IF(AND(ISNUMBER(C156),ISNUMBER(E156)),C156*E156,"")</f>
        <v>0</v>
      </c>
      <c r="G156" s="26" t="s">
        <v>53</v>
      </c>
    </row>
    <row r="157" spans="1:7" x14ac:dyDescent="0.45">
      <c r="A157" s="6" t="s">
        <v>70</v>
      </c>
      <c r="B157" s="16" t="s">
        <v>341</v>
      </c>
      <c r="C157" s="23">
        <v>10</v>
      </c>
      <c r="D157" s="23" t="s">
        <v>114</v>
      </c>
      <c r="E157" s="24">
        <v>0</v>
      </c>
      <c r="F157" s="25">
        <f>IF(AND(ISNUMBER(C157),ISNUMBER(E157)),C157*E157,"")</f>
        <v>0</v>
      </c>
      <c r="G157" s="26" t="s">
        <v>53</v>
      </c>
    </row>
    <row r="158" spans="1:7" x14ac:dyDescent="0.45">
      <c r="A158" s="13"/>
      <c r="B158" s="28" t="s">
        <v>342</v>
      </c>
      <c r="C158" s="13"/>
      <c r="D158" s="13"/>
      <c r="E158" s="13"/>
      <c r="F158" s="13"/>
      <c r="G158" s="13"/>
    </row>
    <row r="159" spans="1:7" x14ac:dyDescent="0.45">
      <c r="A159" s="6" t="s">
        <v>73</v>
      </c>
      <c r="B159" s="16" t="s">
        <v>343</v>
      </c>
      <c r="C159" s="23">
        <v>70</v>
      </c>
      <c r="D159" s="23" t="s">
        <v>114</v>
      </c>
      <c r="E159" s="24">
        <v>0</v>
      </c>
      <c r="F159" s="25">
        <f t="shared" ref="F159:F164" si="6">IF(AND(ISNUMBER(C159),ISNUMBER(E159)),C159*E159,"")</f>
        <v>0</v>
      </c>
      <c r="G159" s="26" t="s">
        <v>53</v>
      </c>
    </row>
    <row r="160" spans="1:7" x14ac:dyDescent="0.45">
      <c r="A160" s="6" t="s">
        <v>75</v>
      </c>
      <c r="B160" s="16" t="s">
        <v>344</v>
      </c>
      <c r="C160" s="23">
        <v>20</v>
      </c>
      <c r="D160" s="23" t="s">
        <v>114</v>
      </c>
      <c r="E160" s="24">
        <v>0</v>
      </c>
      <c r="F160" s="25">
        <f t="shared" si="6"/>
        <v>0</v>
      </c>
      <c r="G160" s="26" t="s">
        <v>53</v>
      </c>
    </row>
    <row r="161" spans="1:7" x14ac:dyDescent="0.45">
      <c r="A161" s="6" t="s">
        <v>77</v>
      </c>
      <c r="B161" s="16" t="s">
        <v>345</v>
      </c>
      <c r="C161" s="23">
        <v>12</v>
      </c>
      <c r="D161" s="23" t="s">
        <v>114</v>
      </c>
      <c r="E161" s="24">
        <v>0</v>
      </c>
      <c r="F161" s="25">
        <f t="shared" si="6"/>
        <v>0</v>
      </c>
      <c r="G161" s="26" t="s">
        <v>53</v>
      </c>
    </row>
    <row r="162" spans="1:7" ht="25.5" x14ac:dyDescent="0.45">
      <c r="A162" s="6" t="s">
        <v>79</v>
      </c>
      <c r="B162" s="16" t="s">
        <v>346</v>
      </c>
      <c r="C162" s="29" t="s">
        <v>95</v>
      </c>
      <c r="D162" s="23" t="s">
        <v>114</v>
      </c>
      <c r="E162" s="27" t="s">
        <v>95</v>
      </c>
      <c r="F162" s="25" t="str">
        <f t="shared" si="6"/>
        <v/>
      </c>
      <c r="G162" s="26" t="s">
        <v>347</v>
      </c>
    </row>
    <row r="163" spans="1:7" x14ac:dyDescent="0.45">
      <c r="A163" s="6" t="s">
        <v>82</v>
      </c>
      <c r="B163" s="16" t="s">
        <v>348</v>
      </c>
      <c r="C163" s="23">
        <v>25</v>
      </c>
      <c r="D163" s="23" t="s">
        <v>114</v>
      </c>
      <c r="E163" s="24">
        <v>0</v>
      </c>
      <c r="F163" s="25">
        <f t="shared" si="6"/>
        <v>0</v>
      </c>
      <c r="G163" s="26" t="s">
        <v>53</v>
      </c>
    </row>
    <row r="164" spans="1:7" x14ac:dyDescent="0.45">
      <c r="A164" s="6" t="s">
        <v>84</v>
      </c>
      <c r="B164" s="16" t="s">
        <v>349</v>
      </c>
      <c r="C164" s="23">
        <v>1</v>
      </c>
      <c r="D164" s="23" t="s">
        <v>42</v>
      </c>
      <c r="E164" s="24">
        <v>0</v>
      </c>
      <c r="F164" s="25">
        <f t="shared" si="6"/>
        <v>0</v>
      </c>
      <c r="G164" s="26" t="s">
        <v>53</v>
      </c>
    </row>
    <row r="165" spans="1:7" x14ac:dyDescent="0.45">
      <c r="A165" s="13"/>
      <c r="B165" s="28" t="s">
        <v>350</v>
      </c>
      <c r="C165" s="13"/>
      <c r="D165" s="13"/>
      <c r="E165" s="13"/>
      <c r="F165" s="13"/>
      <c r="G165" s="13"/>
    </row>
    <row r="166" spans="1:7" ht="25.5" x14ac:dyDescent="0.45">
      <c r="A166" s="6" t="s">
        <v>87</v>
      </c>
      <c r="B166" s="16" t="s">
        <v>351</v>
      </c>
      <c r="C166" s="23">
        <v>1000</v>
      </c>
      <c r="D166" s="23" t="s">
        <v>79</v>
      </c>
      <c r="E166" s="24">
        <v>0</v>
      </c>
      <c r="F166" s="25">
        <f>IF(AND(ISNUMBER(C166),ISNUMBER(E166)),C166*E166,"")</f>
        <v>0</v>
      </c>
      <c r="G166" s="26" t="s">
        <v>53</v>
      </c>
    </row>
    <row r="167" spans="1:7" x14ac:dyDescent="0.45">
      <c r="A167" s="6" t="s">
        <v>89</v>
      </c>
      <c r="B167" s="16" t="s">
        <v>352</v>
      </c>
      <c r="C167" s="23">
        <v>1200</v>
      </c>
      <c r="D167" s="23" t="s">
        <v>79</v>
      </c>
      <c r="E167" s="24">
        <v>0</v>
      </c>
      <c r="F167" s="25">
        <f>IF(AND(ISNUMBER(C167),ISNUMBER(E167)),C167*E167,"")</f>
        <v>0</v>
      </c>
      <c r="G167" s="26" t="s">
        <v>53</v>
      </c>
    </row>
    <row r="168" spans="1:7" x14ac:dyDescent="0.45">
      <c r="A168" s="6" t="s">
        <v>92</v>
      </c>
      <c r="B168" s="16" t="s">
        <v>353</v>
      </c>
      <c r="C168" s="23">
        <v>1500</v>
      </c>
      <c r="D168" s="23" t="s">
        <v>79</v>
      </c>
      <c r="E168" s="24">
        <v>0</v>
      </c>
      <c r="F168" s="25">
        <f>IF(AND(ISNUMBER(C168),ISNUMBER(E168)),C168*E168,"")</f>
        <v>0</v>
      </c>
      <c r="G168" s="26" t="s">
        <v>53</v>
      </c>
    </row>
    <row r="169" spans="1:7" x14ac:dyDescent="0.45">
      <c r="A169" s="6" t="s">
        <v>97</v>
      </c>
      <c r="B169" s="16" t="s">
        <v>354</v>
      </c>
      <c r="C169" s="23">
        <v>300</v>
      </c>
      <c r="D169" s="23" t="s">
        <v>79</v>
      </c>
      <c r="E169" s="24">
        <v>0</v>
      </c>
      <c r="F169" s="25">
        <f>IF(AND(ISNUMBER(C169),ISNUMBER(E169)),C169*E169,"")</f>
        <v>0</v>
      </c>
      <c r="G169" s="26" t="s">
        <v>53</v>
      </c>
    </row>
    <row r="170" spans="1:7" ht="25.5" x14ac:dyDescent="0.45">
      <c r="A170" s="6" t="s">
        <v>99</v>
      </c>
      <c r="B170" s="16" t="s">
        <v>355</v>
      </c>
      <c r="C170" s="23">
        <v>1</v>
      </c>
      <c r="D170" s="23" t="s">
        <v>42</v>
      </c>
      <c r="E170" s="24">
        <v>0</v>
      </c>
      <c r="F170" s="25">
        <f>IF(AND(ISNUMBER(C170),ISNUMBER(E170)),C170*E170,"")</f>
        <v>0</v>
      </c>
      <c r="G170" s="26" t="s">
        <v>356</v>
      </c>
    </row>
    <row r="171" spans="1:7" x14ac:dyDescent="0.45">
      <c r="A171" s="13"/>
      <c r="B171" s="28" t="s">
        <v>650</v>
      </c>
      <c r="C171" s="13"/>
      <c r="D171" s="13"/>
      <c r="E171" s="13"/>
      <c r="F171" s="13"/>
      <c r="G171" s="13"/>
    </row>
    <row r="172" spans="1:7" x14ac:dyDescent="0.45">
      <c r="A172" s="6" t="s">
        <v>102</v>
      </c>
      <c r="B172" s="16" t="s">
        <v>358</v>
      </c>
      <c r="C172" s="23">
        <v>1</v>
      </c>
      <c r="D172" s="23" t="s">
        <v>42</v>
      </c>
      <c r="E172" s="24">
        <v>0</v>
      </c>
      <c r="F172" s="25">
        <f>IF(AND(ISNUMBER(C172),ISNUMBER(E172)),C172*E172,"")</f>
        <v>0</v>
      </c>
      <c r="G172" s="26" t="s">
        <v>53</v>
      </c>
    </row>
    <row r="173" spans="1:7" ht="25.5" x14ac:dyDescent="0.45">
      <c r="A173" s="6" t="s">
        <v>105</v>
      </c>
      <c r="B173" s="16" t="s">
        <v>359</v>
      </c>
      <c r="C173" s="23">
        <v>1</v>
      </c>
      <c r="D173" s="23" t="s">
        <v>42</v>
      </c>
      <c r="E173" s="27" t="s">
        <v>95</v>
      </c>
      <c r="F173" s="25" t="str">
        <f>IF(AND(ISNUMBER(C173),ISNUMBER(E173)),C173*E173,"")</f>
        <v/>
      </c>
      <c r="G173" s="26" t="s">
        <v>360</v>
      </c>
    </row>
    <row r="174" spans="1:7" x14ac:dyDescent="0.45">
      <c r="A174" s="13"/>
      <c r="B174" s="28" t="s">
        <v>361</v>
      </c>
      <c r="C174" s="13"/>
      <c r="D174" s="13"/>
      <c r="E174" s="13"/>
      <c r="F174" s="13"/>
      <c r="G174" s="13"/>
    </row>
    <row r="175" spans="1:7" ht="25.5" x14ac:dyDescent="0.45">
      <c r="A175" s="6" t="s">
        <v>108</v>
      </c>
      <c r="B175" s="16" t="s">
        <v>362</v>
      </c>
      <c r="C175" s="23">
        <v>1</v>
      </c>
      <c r="D175" s="23" t="s">
        <v>42</v>
      </c>
      <c r="E175" s="24">
        <v>0</v>
      </c>
      <c r="F175" s="25">
        <f>IF(AND(ISNUMBER(C175),ISNUMBER(E175)),C175*E175,"")</f>
        <v>0</v>
      </c>
      <c r="G175" s="26" t="s">
        <v>53</v>
      </c>
    </row>
    <row r="176" spans="1:7" ht="25.5" x14ac:dyDescent="0.45">
      <c r="A176" s="6" t="s">
        <v>110</v>
      </c>
      <c r="B176" s="16" t="s">
        <v>363</v>
      </c>
      <c r="C176" s="23">
        <v>1</v>
      </c>
      <c r="D176" s="23" t="s">
        <v>42</v>
      </c>
      <c r="E176" s="27" t="s">
        <v>95</v>
      </c>
      <c r="F176" s="25" t="str">
        <f>IF(AND(ISNUMBER(C176),ISNUMBER(E176)),C176*E176,"")</f>
        <v/>
      </c>
      <c r="G176" s="26" t="s">
        <v>364</v>
      </c>
    </row>
    <row r="177" spans="1:7" x14ac:dyDescent="0.45">
      <c r="A177" s="6" t="s">
        <v>112</v>
      </c>
      <c r="B177" s="16" t="s">
        <v>365</v>
      </c>
      <c r="C177" s="23">
        <v>1</v>
      </c>
      <c r="D177" s="23" t="s">
        <v>42</v>
      </c>
      <c r="E177" s="24">
        <v>0</v>
      </c>
      <c r="F177" s="25">
        <f>IF(AND(ISNUMBER(C177),ISNUMBER(E177)),C177*E177,"")</f>
        <v>0</v>
      </c>
      <c r="G177" s="26" t="s">
        <v>53</v>
      </c>
    </row>
    <row r="178" spans="1:7" ht="25.5" x14ac:dyDescent="0.45">
      <c r="A178" s="6" t="s">
        <v>116</v>
      </c>
      <c r="B178" s="16" t="s">
        <v>366</v>
      </c>
      <c r="C178" s="23">
        <v>1</v>
      </c>
      <c r="D178" s="23" t="s">
        <v>42</v>
      </c>
      <c r="E178" s="24">
        <v>0</v>
      </c>
      <c r="F178" s="25">
        <f>IF(AND(ISNUMBER(C178),ISNUMBER(E178)),C178*E178,"")</f>
        <v>0</v>
      </c>
      <c r="G178" s="26" t="s">
        <v>53</v>
      </c>
    </row>
    <row r="179" spans="1:7" x14ac:dyDescent="0.45">
      <c r="A179" s="13"/>
      <c r="B179" s="28" t="s">
        <v>367</v>
      </c>
      <c r="C179" s="13"/>
      <c r="D179" s="13"/>
      <c r="E179" s="13"/>
      <c r="F179" s="13"/>
      <c r="G179" s="13"/>
    </row>
    <row r="180" spans="1:7" x14ac:dyDescent="0.45">
      <c r="A180" s="6" t="s">
        <v>118</v>
      </c>
      <c r="B180" s="16" t="s">
        <v>368</v>
      </c>
      <c r="C180" s="23">
        <v>15</v>
      </c>
      <c r="D180" s="23" t="s">
        <v>114</v>
      </c>
      <c r="E180" s="24">
        <v>0</v>
      </c>
      <c r="F180" s="25">
        <f>IF(AND(ISNUMBER(C180),ISNUMBER(E180)),C180*E180,"")</f>
        <v>0</v>
      </c>
      <c r="G180" s="26" t="s">
        <v>53</v>
      </c>
    </row>
    <row r="181" spans="1:7" x14ac:dyDescent="0.45">
      <c r="A181" s="6" t="s">
        <v>121</v>
      </c>
      <c r="B181" s="16" t="s">
        <v>369</v>
      </c>
      <c r="C181" s="23">
        <v>8</v>
      </c>
      <c r="D181" s="23" t="s">
        <v>114</v>
      </c>
      <c r="E181" s="24">
        <v>0</v>
      </c>
      <c r="F181" s="25">
        <f>IF(AND(ISNUMBER(C181),ISNUMBER(E181)),C181*E181,"")</f>
        <v>0</v>
      </c>
      <c r="G181" s="26" t="s">
        <v>53</v>
      </c>
    </row>
    <row r="182" spans="1:7" x14ac:dyDescent="0.45">
      <c r="A182" s="6" t="s">
        <v>123</v>
      </c>
      <c r="B182" s="16" t="s">
        <v>370</v>
      </c>
      <c r="C182" s="23">
        <v>1</v>
      </c>
      <c r="D182" s="23" t="s">
        <v>42</v>
      </c>
      <c r="E182" s="24">
        <v>0</v>
      </c>
      <c r="F182" s="25">
        <f>IF(AND(ISNUMBER(C182),ISNUMBER(E182)),C182*E182,"")</f>
        <v>0</v>
      </c>
      <c r="G182" s="26" t="s">
        <v>53</v>
      </c>
    </row>
    <row r="183" spans="1:7" x14ac:dyDescent="0.45">
      <c r="A183" s="8"/>
      <c r="B183" s="9" t="s">
        <v>371</v>
      </c>
      <c r="C183" s="8"/>
      <c r="D183" s="8"/>
      <c r="E183" s="8"/>
      <c r="F183" s="10">
        <f>SUM(F146:F182)</f>
        <v>0</v>
      </c>
      <c r="G183" s="8"/>
    </row>
    <row r="185" spans="1:7" x14ac:dyDescent="0.45">
      <c r="A185" s="4"/>
      <c r="B185" s="22" t="s">
        <v>372</v>
      </c>
      <c r="C185" s="4"/>
      <c r="D185" s="4"/>
      <c r="E185" s="4"/>
      <c r="F185" s="4"/>
      <c r="G185" s="4"/>
    </row>
    <row r="186" spans="1:7" ht="51" x14ac:dyDescent="0.45">
      <c r="A186" s="6" t="s">
        <v>48</v>
      </c>
      <c r="B186" s="16" t="s">
        <v>651</v>
      </c>
      <c r="C186" s="23">
        <v>1</v>
      </c>
      <c r="D186" s="23" t="s">
        <v>114</v>
      </c>
      <c r="E186" s="27" t="s">
        <v>95</v>
      </c>
      <c r="F186" s="25" t="str">
        <f t="shared" ref="F186:F192" si="7">IF(AND(ISNUMBER(C186),ISNUMBER(E186)),C186*E186,"")</f>
        <v/>
      </c>
      <c r="G186" s="26" t="s">
        <v>374</v>
      </c>
    </row>
    <row r="187" spans="1:7" ht="25.5" x14ac:dyDescent="0.45">
      <c r="A187" s="6" t="s">
        <v>51</v>
      </c>
      <c r="B187" s="16" t="s">
        <v>375</v>
      </c>
      <c r="C187" s="23">
        <v>1</v>
      </c>
      <c r="D187" s="23" t="s">
        <v>42</v>
      </c>
      <c r="E187" s="27" t="s">
        <v>95</v>
      </c>
      <c r="F187" s="25" t="str">
        <f t="shared" si="7"/>
        <v/>
      </c>
      <c r="G187" s="26" t="s">
        <v>376</v>
      </c>
    </row>
    <row r="188" spans="1:7" ht="25.5" x14ac:dyDescent="0.45">
      <c r="A188" s="6" t="s">
        <v>28</v>
      </c>
      <c r="B188" s="16" t="s">
        <v>377</v>
      </c>
      <c r="C188" s="23">
        <v>1</v>
      </c>
      <c r="D188" s="23" t="s">
        <v>42</v>
      </c>
      <c r="E188" s="27" t="s">
        <v>95</v>
      </c>
      <c r="F188" s="25" t="str">
        <f t="shared" si="7"/>
        <v/>
      </c>
      <c r="G188" s="26" t="s">
        <v>378</v>
      </c>
    </row>
    <row r="189" spans="1:7" ht="25.5" x14ac:dyDescent="0.45">
      <c r="A189" s="6" t="s">
        <v>56</v>
      </c>
      <c r="B189" s="16" t="s">
        <v>379</v>
      </c>
      <c r="C189" s="23">
        <v>1</v>
      </c>
      <c r="D189" s="23" t="s">
        <v>42</v>
      </c>
      <c r="E189" s="24">
        <v>0</v>
      </c>
      <c r="F189" s="25">
        <f t="shared" si="7"/>
        <v>0</v>
      </c>
      <c r="G189" s="26" t="s">
        <v>380</v>
      </c>
    </row>
    <row r="190" spans="1:7" ht="38.25" x14ac:dyDescent="0.45">
      <c r="A190" s="6" t="s">
        <v>59</v>
      </c>
      <c r="B190" s="16" t="s">
        <v>381</v>
      </c>
      <c r="C190" s="23">
        <v>1</v>
      </c>
      <c r="D190" s="23" t="s">
        <v>94</v>
      </c>
      <c r="E190" s="27" t="s">
        <v>95</v>
      </c>
      <c r="F190" s="25" t="str">
        <f t="shared" si="7"/>
        <v/>
      </c>
      <c r="G190" s="26" t="s">
        <v>382</v>
      </c>
    </row>
    <row r="191" spans="1:7" ht="38.25" x14ac:dyDescent="0.45">
      <c r="A191" s="6" t="s">
        <v>61</v>
      </c>
      <c r="B191" s="16" t="s">
        <v>383</v>
      </c>
      <c r="C191" s="23">
        <v>1</v>
      </c>
      <c r="D191" s="23" t="s">
        <v>42</v>
      </c>
      <c r="E191" s="24">
        <v>0</v>
      </c>
      <c r="F191" s="25">
        <f t="shared" si="7"/>
        <v>0</v>
      </c>
      <c r="G191" s="26" t="s">
        <v>384</v>
      </c>
    </row>
    <row r="192" spans="1:7" ht="25.5" x14ac:dyDescent="0.45">
      <c r="A192" s="6" t="s">
        <v>65</v>
      </c>
      <c r="B192" s="16" t="s">
        <v>652</v>
      </c>
      <c r="C192" s="23">
        <v>1</v>
      </c>
      <c r="D192" s="23" t="s">
        <v>42</v>
      </c>
      <c r="E192" s="27" t="s">
        <v>95</v>
      </c>
      <c r="F192" s="25" t="str">
        <f t="shared" si="7"/>
        <v/>
      </c>
      <c r="G192" s="26" t="s">
        <v>386</v>
      </c>
    </row>
    <row r="193" spans="1:7" x14ac:dyDescent="0.45">
      <c r="A193" s="8"/>
      <c r="B193" s="9" t="s">
        <v>387</v>
      </c>
      <c r="C193" s="8"/>
      <c r="D193" s="8"/>
      <c r="E193" s="8"/>
      <c r="F193" s="10">
        <f>SUM(F185:F192)</f>
        <v>0</v>
      </c>
      <c r="G193" s="8"/>
    </row>
    <row r="195" spans="1:7" ht="26.25" x14ac:dyDescent="0.45">
      <c r="A195" s="4"/>
      <c r="B195" s="22" t="s">
        <v>388</v>
      </c>
      <c r="C195" s="4"/>
      <c r="D195" s="4"/>
      <c r="E195" s="4"/>
      <c r="F195" s="4"/>
      <c r="G195" s="4"/>
    </row>
    <row r="196" spans="1:7" ht="25.5" x14ac:dyDescent="0.45">
      <c r="A196" s="6" t="s">
        <v>48</v>
      </c>
      <c r="B196" s="16" t="s">
        <v>653</v>
      </c>
      <c r="C196" s="29" t="s">
        <v>95</v>
      </c>
      <c r="D196" s="23" t="s">
        <v>242</v>
      </c>
      <c r="E196" s="27" t="s">
        <v>95</v>
      </c>
      <c r="F196" s="25" t="str">
        <f t="shared" ref="F196:F203" si="8">IF(AND(ISNUMBER(C196),ISNUMBER(E196)),C196*E196,"")</f>
        <v/>
      </c>
      <c r="G196" s="26" t="s">
        <v>390</v>
      </c>
    </row>
    <row r="197" spans="1:7" x14ac:dyDescent="0.45">
      <c r="A197" s="6" t="s">
        <v>51</v>
      </c>
      <c r="B197" s="16" t="s">
        <v>654</v>
      </c>
      <c r="C197" s="23">
        <v>1</v>
      </c>
      <c r="D197" s="23" t="s">
        <v>114</v>
      </c>
      <c r="E197" s="27" t="s">
        <v>95</v>
      </c>
      <c r="F197" s="25" t="str">
        <f t="shared" si="8"/>
        <v/>
      </c>
      <c r="G197" s="26" t="s">
        <v>392</v>
      </c>
    </row>
    <row r="198" spans="1:7" x14ac:dyDescent="0.45">
      <c r="A198" s="6" t="s">
        <v>28</v>
      </c>
      <c r="B198" s="16" t="s">
        <v>393</v>
      </c>
      <c r="C198" s="23">
        <v>1</v>
      </c>
      <c r="D198" s="23" t="s">
        <v>114</v>
      </c>
      <c r="E198" s="27" t="s">
        <v>95</v>
      </c>
      <c r="F198" s="25" t="str">
        <f t="shared" si="8"/>
        <v/>
      </c>
      <c r="G198" s="26" t="s">
        <v>392</v>
      </c>
    </row>
    <row r="199" spans="1:7" ht="25.5" x14ac:dyDescent="0.45">
      <c r="A199" s="6" t="s">
        <v>56</v>
      </c>
      <c r="B199" s="16" t="s">
        <v>394</v>
      </c>
      <c r="C199" s="23">
        <v>1</v>
      </c>
      <c r="D199" s="23" t="s">
        <v>114</v>
      </c>
      <c r="E199" s="27" t="s">
        <v>95</v>
      </c>
      <c r="F199" s="25" t="str">
        <f t="shared" si="8"/>
        <v/>
      </c>
      <c r="G199" s="26" t="s">
        <v>395</v>
      </c>
    </row>
    <row r="200" spans="1:7" ht="23.25" x14ac:dyDescent="0.45">
      <c r="A200" s="6" t="s">
        <v>59</v>
      </c>
      <c r="B200" s="16" t="s">
        <v>396</v>
      </c>
      <c r="C200" s="29" t="s">
        <v>95</v>
      </c>
      <c r="D200" s="23" t="s">
        <v>186</v>
      </c>
      <c r="E200" s="27" t="s">
        <v>95</v>
      </c>
      <c r="F200" s="25" t="str">
        <f t="shared" si="8"/>
        <v/>
      </c>
      <c r="G200" s="26" t="s">
        <v>378</v>
      </c>
    </row>
    <row r="201" spans="1:7" ht="23.25" x14ac:dyDescent="0.45">
      <c r="A201" s="6" t="s">
        <v>61</v>
      </c>
      <c r="B201" s="16" t="s">
        <v>397</v>
      </c>
      <c r="C201" s="29" t="s">
        <v>95</v>
      </c>
      <c r="D201" s="23" t="s">
        <v>186</v>
      </c>
      <c r="E201" s="27" t="s">
        <v>95</v>
      </c>
      <c r="F201" s="25" t="str">
        <f t="shared" si="8"/>
        <v/>
      </c>
      <c r="G201" s="26" t="s">
        <v>398</v>
      </c>
    </row>
    <row r="202" spans="1:7" ht="23.25" x14ac:dyDescent="0.45">
      <c r="A202" s="6" t="s">
        <v>65</v>
      </c>
      <c r="B202" s="16" t="s">
        <v>399</v>
      </c>
      <c r="C202" s="29" t="s">
        <v>95</v>
      </c>
      <c r="D202" s="23" t="s">
        <v>186</v>
      </c>
      <c r="E202" s="27" t="s">
        <v>95</v>
      </c>
      <c r="F202" s="25" t="str">
        <f t="shared" si="8"/>
        <v/>
      </c>
      <c r="G202" s="26" t="s">
        <v>398</v>
      </c>
    </row>
    <row r="203" spans="1:7" ht="25.5" x14ac:dyDescent="0.45">
      <c r="A203" s="6" t="s">
        <v>68</v>
      </c>
      <c r="B203" s="16" t="s">
        <v>400</v>
      </c>
      <c r="C203" s="23">
        <v>1</v>
      </c>
      <c r="D203" s="23" t="s">
        <v>114</v>
      </c>
      <c r="E203" s="27" t="s">
        <v>95</v>
      </c>
      <c r="F203" s="25" t="str">
        <f t="shared" si="8"/>
        <v/>
      </c>
      <c r="G203" s="26" t="s">
        <v>401</v>
      </c>
    </row>
    <row r="204" spans="1:7" x14ac:dyDescent="0.45">
      <c r="A204" s="8"/>
      <c r="B204" s="9" t="s">
        <v>402</v>
      </c>
      <c r="C204" s="8"/>
      <c r="D204" s="8"/>
      <c r="E204" s="8"/>
      <c r="F204" s="10">
        <f>SUM(F195:F203)</f>
        <v>0</v>
      </c>
      <c r="G204" s="8"/>
    </row>
    <row r="206" spans="1:7" x14ac:dyDescent="0.45">
      <c r="A206" s="4"/>
      <c r="B206" s="22" t="s">
        <v>655</v>
      </c>
      <c r="C206" s="4"/>
      <c r="D206" s="4"/>
      <c r="E206" s="4"/>
      <c r="F206" s="4"/>
      <c r="G206" s="4"/>
    </row>
    <row r="207" spans="1:7" x14ac:dyDescent="0.45">
      <c r="A207" s="13"/>
      <c r="B207" s="6" t="s">
        <v>656</v>
      </c>
      <c r="C207" s="13"/>
      <c r="D207" s="13"/>
      <c r="E207" s="13"/>
      <c r="F207" s="25">
        <f>F14</f>
        <v>0</v>
      </c>
      <c r="G207" s="13"/>
    </row>
    <row r="208" spans="1:7" x14ac:dyDescent="0.45">
      <c r="A208" s="13"/>
      <c r="B208" s="6" t="s">
        <v>405</v>
      </c>
      <c r="C208" s="13"/>
      <c r="D208" s="13"/>
      <c r="E208" s="13"/>
      <c r="F208" s="25">
        <f>F50</f>
        <v>0</v>
      </c>
      <c r="G208" s="13"/>
    </row>
    <row r="209" spans="1:7" x14ac:dyDescent="0.45">
      <c r="A209" s="13"/>
      <c r="B209" s="6" t="s">
        <v>406</v>
      </c>
      <c r="C209" s="13"/>
      <c r="D209" s="13"/>
      <c r="E209" s="13"/>
      <c r="F209" s="25">
        <f>F65</f>
        <v>0</v>
      </c>
      <c r="G209" s="13"/>
    </row>
    <row r="210" spans="1:7" x14ac:dyDescent="0.45">
      <c r="A210" s="13"/>
      <c r="B210" s="6" t="s">
        <v>407</v>
      </c>
      <c r="C210" s="13"/>
      <c r="D210" s="13"/>
      <c r="E210" s="13"/>
      <c r="F210" s="25">
        <f>F71</f>
        <v>0</v>
      </c>
      <c r="G210" s="13"/>
    </row>
    <row r="211" spans="1:7" x14ac:dyDescent="0.45">
      <c r="A211" s="13"/>
      <c r="B211" s="6" t="s">
        <v>408</v>
      </c>
      <c r="C211" s="13"/>
      <c r="D211" s="13"/>
      <c r="E211" s="13"/>
      <c r="F211" s="25">
        <f>F105</f>
        <v>0</v>
      </c>
      <c r="G211" s="13"/>
    </row>
    <row r="212" spans="1:7" x14ac:dyDescent="0.45">
      <c r="A212" s="13"/>
      <c r="B212" s="6" t="s">
        <v>409</v>
      </c>
      <c r="C212" s="13"/>
      <c r="D212" s="13"/>
      <c r="E212" s="13"/>
      <c r="F212" s="25">
        <f>F113</f>
        <v>0</v>
      </c>
      <c r="G212" s="13"/>
    </row>
    <row r="213" spans="1:7" x14ac:dyDescent="0.45">
      <c r="A213" s="13"/>
      <c r="B213" s="6" t="s">
        <v>410</v>
      </c>
      <c r="C213" s="13"/>
      <c r="D213" s="13"/>
      <c r="E213" s="13"/>
      <c r="F213" s="25">
        <f>F119</f>
        <v>0</v>
      </c>
      <c r="G213" s="13"/>
    </row>
    <row r="214" spans="1:7" x14ac:dyDescent="0.45">
      <c r="A214" s="13"/>
      <c r="B214" s="6" t="s">
        <v>411</v>
      </c>
      <c r="C214" s="13"/>
      <c r="D214" s="13"/>
      <c r="E214" s="13"/>
      <c r="F214" s="25">
        <f>F135</f>
        <v>0</v>
      </c>
      <c r="G214" s="13"/>
    </row>
    <row r="215" spans="1:7" x14ac:dyDescent="0.45">
      <c r="A215" s="13"/>
      <c r="B215" s="6" t="s">
        <v>412</v>
      </c>
      <c r="C215" s="13"/>
      <c r="D215" s="13"/>
      <c r="E215" s="13"/>
      <c r="F215" s="25">
        <f>F144</f>
        <v>0</v>
      </c>
      <c r="G215" s="13"/>
    </row>
    <row r="216" spans="1:7" x14ac:dyDescent="0.45">
      <c r="A216" s="13"/>
      <c r="B216" s="6" t="s">
        <v>413</v>
      </c>
      <c r="C216" s="13"/>
      <c r="D216" s="13"/>
      <c r="E216" s="13"/>
      <c r="F216" s="25">
        <f>F183</f>
        <v>0</v>
      </c>
      <c r="G216" s="13"/>
    </row>
    <row r="217" spans="1:7" x14ac:dyDescent="0.45">
      <c r="A217" s="13"/>
      <c r="B217" s="6" t="s">
        <v>414</v>
      </c>
      <c r="C217" s="13"/>
      <c r="D217" s="13"/>
      <c r="E217" s="13"/>
      <c r="F217" s="25">
        <f>F193</f>
        <v>0</v>
      </c>
      <c r="G217" s="13"/>
    </row>
    <row r="218" spans="1:7" x14ac:dyDescent="0.45">
      <c r="A218" s="13"/>
      <c r="B218" s="6" t="s">
        <v>415</v>
      </c>
      <c r="C218" s="13"/>
      <c r="D218" s="13"/>
      <c r="E218" s="13"/>
      <c r="F218" s="25">
        <f>F204</f>
        <v>0</v>
      </c>
      <c r="G218" s="13"/>
    </row>
    <row r="219" spans="1:7" x14ac:dyDescent="0.45">
      <c r="A219" s="4"/>
      <c r="B219" s="5" t="s">
        <v>657</v>
      </c>
      <c r="C219" s="4"/>
      <c r="D219" s="4"/>
      <c r="E219" s="4"/>
      <c r="F219" s="18">
        <f>SUM(F207:F218)</f>
        <v>0</v>
      </c>
      <c r="G219" s="4"/>
    </row>
  </sheetData>
  <pageMargins left="0.75" right="0.75" top="1" bottom="1" header="0.511811023622047" footer="0.511811023622047"/>
  <pageSetup fitToHeight="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G80"/>
  <sheetViews>
    <sheetView zoomScaleNormal="100" workbookViewId="0">
      <pane ySplit="6" topLeftCell="A57" activePane="bottomLeft" state="frozen"/>
      <selection pane="bottomLeft" activeCell="E13" sqref="E13"/>
    </sheetView>
  </sheetViews>
  <sheetFormatPr defaultColWidth="8.6640625" defaultRowHeight="14.25" x14ac:dyDescent="0.45"/>
  <cols>
    <col min="1" max="1" width="8" customWidth="1"/>
    <col min="2" max="2" width="70" customWidth="1"/>
    <col min="3" max="3" width="10" customWidth="1"/>
    <col min="4" max="4" width="8" customWidth="1"/>
    <col min="5" max="5" width="12" customWidth="1"/>
    <col min="6" max="6" width="14" customWidth="1"/>
    <col min="7" max="7" width="45" customWidth="1"/>
  </cols>
  <sheetData>
    <row r="1" spans="1:7" ht="15.4" x14ac:dyDescent="0.45">
      <c r="A1" s="1" t="s">
        <v>0</v>
      </c>
    </row>
    <row r="2" spans="1:7" x14ac:dyDescent="0.45">
      <c r="A2" s="2" t="s">
        <v>40</v>
      </c>
    </row>
    <row r="3" spans="1:7" ht="15.4" x14ac:dyDescent="0.45">
      <c r="A3" s="1" t="s">
        <v>658</v>
      </c>
    </row>
    <row r="4" spans="1:7" x14ac:dyDescent="0.45">
      <c r="A4" s="21" t="s">
        <v>418</v>
      </c>
    </row>
    <row r="6" spans="1:7" ht="26.25" x14ac:dyDescent="0.45">
      <c r="A6" s="3" t="s">
        <v>42</v>
      </c>
      <c r="B6" s="3" t="s">
        <v>4</v>
      </c>
      <c r="C6" s="3" t="s">
        <v>43</v>
      </c>
      <c r="D6" s="3" t="s">
        <v>44</v>
      </c>
      <c r="E6" s="3" t="s">
        <v>45</v>
      </c>
      <c r="F6" s="3" t="s">
        <v>5</v>
      </c>
      <c r="G6" s="3" t="s">
        <v>46</v>
      </c>
    </row>
    <row r="7" spans="1:7" x14ac:dyDescent="0.45">
      <c r="A7" s="4"/>
      <c r="B7" s="22" t="s">
        <v>659</v>
      </c>
      <c r="C7" s="4"/>
      <c r="D7" s="4"/>
      <c r="E7" s="4"/>
      <c r="F7" s="4"/>
      <c r="G7" s="4"/>
    </row>
    <row r="8" spans="1:7" ht="38.25" x14ac:dyDescent="0.45">
      <c r="A8" s="6" t="s">
        <v>48</v>
      </c>
      <c r="B8" s="16" t="s">
        <v>420</v>
      </c>
      <c r="C8" s="23">
        <v>1</v>
      </c>
      <c r="D8" s="23" t="s">
        <v>114</v>
      </c>
      <c r="E8" s="24">
        <v>0</v>
      </c>
      <c r="F8" s="25">
        <f>IF(AND(ISNUMBER(C8),ISNUMBER(E8)),C8*E8,"")</f>
        <v>0</v>
      </c>
      <c r="G8" s="26" t="s">
        <v>421</v>
      </c>
    </row>
    <row r="9" spans="1:7" ht="25.5" x14ac:dyDescent="0.45">
      <c r="A9" s="6" t="s">
        <v>51</v>
      </c>
      <c r="B9" s="16" t="s">
        <v>422</v>
      </c>
      <c r="C9" s="23">
        <v>1</v>
      </c>
      <c r="D9" s="23" t="s">
        <v>114</v>
      </c>
      <c r="E9" s="24">
        <v>0</v>
      </c>
      <c r="F9" s="25">
        <f>IF(AND(ISNUMBER(C9),ISNUMBER(E9)),C9*E9,"")</f>
        <v>0</v>
      </c>
      <c r="G9" s="26" t="s">
        <v>53</v>
      </c>
    </row>
    <row r="10" spans="1:7" ht="38.25" x14ac:dyDescent="0.45">
      <c r="A10" s="6" t="s">
        <v>28</v>
      </c>
      <c r="B10" s="16" t="s">
        <v>423</v>
      </c>
      <c r="C10" s="23">
        <v>1</v>
      </c>
      <c r="D10" s="23" t="s">
        <v>114</v>
      </c>
      <c r="E10" s="27" t="s">
        <v>95</v>
      </c>
      <c r="F10" s="25" t="str">
        <f>IF(AND(ISNUMBER(C10),ISNUMBER(E10)),C10*E10,"")</f>
        <v/>
      </c>
      <c r="G10" s="26" t="s">
        <v>424</v>
      </c>
    </row>
    <row r="11" spans="1:7" x14ac:dyDescent="0.45">
      <c r="A11" s="8"/>
      <c r="B11" s="9" t="s">
        <v>660</v>
      </c>
      <c r="C11" s="8"/>
      <c r="D11" s="8"/>
      <c r="E11" s="8"/>
      <c r="F11" s="10">
        <f>SUM(F7:F10)</f>
        <v>0</v>
      </c>
      <c r="G11" s="8"/>
    </row>
    <row r="13" spans="1:7" x14ac:dyDescent="0.45">
      <c r="A13" s="4"/>
      <c r="B13" s="22" t="s">
        <v>661</v>
      </c>
      <c r="C13" s="4"/>
      <c r="D13" s="4"/>
      <c r="E13" s="4"/>
      <c r="F13" s="4"/>
      <c r="G13" s="4"/>
    </row>
    <row r="14" spans="1:7" ht="25.5" x14ac:dyDescent="0.45">
      <c r="A14" s="6" t="s">
        <v>48</v>
      </c>
      <c r="B14" s="16" t="s">
        <v>427</v>
      </c>
      <c r="C14" s="29" t="s">
        <v>95</v>
      </c>
      <c r="D14" s="23" t="s">
        <v>114</v>
      </c>
      <c r="E14" s="27" t="s">
        <v>95</v>
      </c>
      <c r="F14" s="25" t="str">
        <f>IF(AND(ISNUMBER(C14),ISNUMBER(E14)),C14*E14,"")</f>
        <v/>
      </c>
      <c r="G14" s="26" t="s">
        <v>428</v>
      </c>
    </row>
    <row r="15" spans="1:7" ht="25.5" x14ac:dyDescent="0.45">
      <c r="A15" s="6" t="s">
        <v>51</v>
      </c>
      <c r="B15" s="16" t="s">
        <v>429</v>
      </c>
      <c r="C15" s="29" t="s">
        <v>95</v>
      </c>
      <c r="D15" s="23" t="s">
        <v>114</v>
      </c>
      <c r="E15" s="27" t="s">
        <v>95</v>
      </c>
      <c r="F15" s="25" t="str">
        <f>IF(AND(ISNUMBER(C15),ISNUMBER(E15)),C15*E15,"")</f>
        <v/>
      </c>
      <c r="G15" s="26" t="s">
        <v>428</v>
      </c>
    </row>
    <row r="16" spans="1:7" x14ac:dyDescent="0.45">
      <c r="A16" s="8"/>
      <c r="B16" s="9" t="s">
        <v>662</v>
      </c>
      <c r="C16" s="8"/>
      <c r="D16" s="8"/>
      <c r="E16" s="8"/>
      <c r="F16" s="10">
        <f>SUM(F13:F15)</f>
        <v>0</v>
      </c>
      <c r="G16" s="8"/>
    </row>
    <row r="18" spans="1:7" x14ac:dyDescent="0.45">
      <c r="A18" s="4"/>
      <c r="B18" s="22" t="s">
        <v>663</v>
      </c>
      <c r="C18" s="4"/>
      <c r="D18" s="4"/>
      <c r="E18" s="4"/>
      <c r="F18" s="4"/>
      <c r="G18" s="4"/>
    </row>
    <row r="19" spans="1:7" ht="38.25" x14ac:dyDescent="0.45">
      <c r="A19" s="6" t="s">
        <v>48</v>
      </c>
      <c r="B19" s="16" t="s">
        <v>432</v>
      </c>
      <c r="C19" s="23">
        <v>1</v>
      </c>
      <c r="D19" s="23" t="s">
        <v>94</v>
      </c>
      <c r="E19" s="27" t="s">
        <v>95</v>
      </c>
      <c r="F19" s="25" t="str">
        <f>IF(AND(ISNUMBER(C19),ISNUMBER(E19)),C19*E19,"")</f>
        <v/>
      </c>
      <c r="G19" s="26" t="s">
        <v>433</v>
      </c>
    </row>
    <row r="20" spans="1:7" ht="38.25" x14ac:dyDescent="0.45">
      <c r="A20" s="6" t="s">
        <v>51</v>
      </c>
      <c r="B20" s="16" t="s">
        <v>434</v>
      </c>
      <c r="C20" s="23">
        <v>1</v>
      </c>
      <c r="D20" s="23" t="s">
        <v>94</v>
      </c>
      <c r="E20" s="27" t="s">
        <v>95</v>
      </c>
      <c r="F20" s="25" t="str">
        <f>IF(AND(ISNUMBER(C20),ISNUMBER(E20)),C20*E20,"")</f>
        <v/>
      </c>
      <c r="G20" s="26" t="s">
        <v>435</v>
      </c>
    </row>
    <row r="21" spans="1:7" ht="25.5" x14ac:dyDescent="0.45">
      <c r="A21" s="6" t="s">
        <v>28</v>
      </c>
      <c r="B21" s="16" t="s">
        <v>436</v>
      </c>
      <c r="C21" s="29" t="s">
        <v>95</v>
      </c>
      <c r="D21" s="23" t="s">
        <v>114</v>
      </c>
      <c r="E21" s="27" t="s">
        <v>95</v>
      </c>
      <c r="F21" s="25" t="str">
        <f>IF(AND(ISNUMBER(C21),ISNUMBER(E21)),C21*E21,"")</f>
        <v/>
      </c>
      <c r="G21" s="26" t="s">
        <v>437</v>
      </c>
    </row>
    <row r="22" spans="1:7" x14ac:dyDescent="0.45">
      <c r="A22" s="8"/>
      <c r="B22" s="9" t="s">
        <v>664</v>
      </c>
      <c r="C22" s="8"/>
      <c r="D22" s="8"/>
      <c r="E22" s="8"/>
      <c r="F22" s="10">
        <f>SUM(F18:F21)</f>
        <v>0</v>
      </c>
      <c r="G22" s="8"/>
    </row>
    <row r="24" spans="1:7" x14ac:dyDescent="0.45">
      <c r="A24" s="4"/>
      <c r="B24" s="22" t="s">
        <v>665</v>
      </c>
      <c r="C24" s="4"/>
      <c r="D24" s="4"/>
      <c r="E24" s="4"/>
      <c r="F24" s="4"/>
      <c r="G24" s="4"/>
    </row>
    <row r="25" spans="1:7" ht="38.25" x14ac:dyDescent="0.45">
      <c r="A25" s="6" t="s">
        <v>48</v>
      </c>
      <c r="B25" s="16" t="s">
        <v>440</v>
      </c>
      <c r="C25" s="23">
        <v>1</v>
      </c>
      <c r="D25" s="23" t="s">
        <v>94</v>
      </c>
      <c r="E25" s="27" t="s">
        <v>95</v>
      </c>
      <c r="F25" s="25" t="str">
        <f>IF(AND(ISNUMBER(C25),ISNUMBER(E25)),C25*E25,"")</f>
        <v/>
      </c>
      <c r="G25" s="26" t="s">
        <v>441</v>
      </c>
    </row>
    <row r="26" spans="1:7" ht="38.25" x14ac:dyDescent="0.45">
      <c r="A26" s="6" t="s">
        <v>51</v>
      </c>
      <c r="B26" s="16" t="s">
        <v>442</v>
      </c>
      <c r="C26" s="23">
        <v>3</v>
      </c>
      <c r="D26" s="23" t="s">
        <v>443</v>
      </c>
      <c r="E26" s="27" t="s">
        <v>95</v>
      </c>
      <c r="F26" s="25" t="str">
        <f>IF(AND(ISNUMBER(C26),ISNUMBER(E26)),C26*E26,"")</f>
        <v/>
      </c>
      <c r="G26" s="26" t="s">
        <v>444</v>
      </c>
    </row>
    <row r="27" spans="1:7" x14ac:dyDescent="0.45">
      <c r="A27" s="8"/>
      <c r="B27" s="9" t="s">
        <v>666</v>
      </c>
      <c r="C27" s="8"/>
      <c r="D27" s="8"/>
      <c r="E27" s="8"/>
      <c r="F27" s="10">
        <f>SUM(F24:F26)</f>
        <v>0</v>
      </c>
      <c r="G27" s="8"/>
    </row>
    <row r="29" spans="1:7" x14ac:dyDescent="0.45">
      <c r="A29" s="4"/>
      <c r="B29" s="22" t="s">
        <v>667</v>
      </c>
      <c r="C29" s="4"/>
      <c r="D29" s="4"/>
      <c r="E29" s="4"/>
      <c r="F29" s="4"/>
      <c r="G29" s="4"/>
    </row>
    <row r="30" spans="1:7" ht="25.5" x14ac:dyDescent="0.45">
      <c r="A30" s="6" t="s">
        <v>48</v>
      </c>
      <c r="B30" s="16" t="s">
        <v>447</v>
      </c>
      <c r="C30" s="29" t="s">
        <v>95</v>
      </c>
      <c r="D30" s="23" t="s">
        <v>114</v>
      </c>
      <c r="E30" s="27" t="s">
        <v>95</v>
      </c>
      <c r="F30" s="25" t="str">
        <f t="shared" ref="F30:F47" si="0">IF(AND(ISNUMBER(C30),ISNUMBER(E30)),C30*E30,"")</f>
        <v/>
      </c>
      <c r="G30" s="26" t="s">
        <v>437</v>
      </c>
    </row>
    <row r="31" spans="1:7" x14ac:dyDescent="0.45">
      <c r="A31" s="6" t="s">
        <v>51</v>
      </c>
      <c r="B31" s="16" t="s">
        <v>448</v>
      </c>
      <c r="C31" s="23">
        <v>1</v>
      </c>
      <c r="D31" s="23" t="s">
        <v>94</v>
      </c>
      <c r="E31" s="27" t="s">
        <v>95</v>
      </c>
      <c r="F31" s="25" t="str">
        <f t="shared" si="0"/>
        <v/>
      </c>
      <c r="G31" s="26" t="s">
        <v>401</v>
      </c>
    </row>
    <row r="32" spans="1:7" ht="23.25" x14ac:dyDescent="0.45">
      <c r="A32" s="6" t="s">
        <v>28</v>
      </c>
      <c r="B32" s="16" t="s">
        <v>449</v>
      </c>
      <c r="C32" s="29" t="s">
        <v>95</v>
      </c>
      <c r="D32" s="23" t="s">
        <v>114</v>
      </c>
      <c r="E32" s="27" t="s">
        <v>95</v>
      </c>
      <c r="F32" s="25" t="str">
        <f t="shared" si="0"/>
        <v/>
      </c>
      <c r="G32" s="26" t="s">
        <v>450</v>
      </c>
    </row>
    <row r="33" spans="1:7" ht="23.25" x14ac:dyDescent="0.45">
      <c r="A33" s="6" t="s">
        <v>56</v>
      </c>
      <c r="B33" s="16" t="s">
        <v>451</v>
      </c>
      <c r="C33" s="29" t="s">
        <v>95</v>
      </c>
      <c r="D33" s="23" t="s">
        <v>114</v>
      </c>
      <c r="E33" s="27" t="s">
        <v>95</v>
      </c>
      <c r="F33" s="25" t="str">
        <f t="shared" si="0"/>
        <v/>
      </c>
      <c r="G33" s="26" t="s">
        <v>398</v>
      </c>
    </row>
    <row r="34" spans="1:7" ht="23.25" x14ac:dyDescent="0.45">
      <c r="A34" s="6" t="s">
        <v>59</v>
      </c>
      <c r="B34" s="16" t="s">
        <v>452</v>
      </c>
      <c r="C34" s="29" t="s">
        <v>95</v>
      </c>
      <c r="D34" s="23" t="s">
        <v>114</v>
      </c>
      <c r="E34" s="27" t="s">
        <v>95</v>
      </c>
      <c r="F34" s="25" t="str">
        <f t="shared" si="0"/>
        <v/>
      </c>
      <c r="G34" s="26" t="s">
        <v>398</v>
      </c>
    </row>
    <row r="35" spans="1:7" ht="23.25" x14ac:dyDescent="0.45">
      <c r="A35" s="6" t="s">
        <v>61</v>
      </c>
      <c r="B35" s="16" t="s">
        <v>453</v>
      </c>
      <c r="C35" s="29" t="s">
        <v>95</v>
      </c>
      <c r="D35" s="23" t="s">
        <v>114</v>
      </c>
      <c r="E35" s="27" t="s">
        <v>95</v>
      </c>
      <c r="F35" s="25" t="str">
        <f t="shared" si="0"/>
        <v/>
      </c>
      <c r="G35" s="26" t="s">
        <v>398</v>
      </c>
    </row>
    <row r="36" spans="1:7" ht="23.25" x14ac:dyDescent="0.45">
      <c r="A36" s="6" t="s">
        <v>65</v>
      </c>
      <c r="B36" s="16" t="s">
        <v>454</v>
      </c>
      <c r="C36" s="29" t="s">
        <v>95</v>
      </c>
      <c r="D36" s="23" t="s">
        <v>114</v>
      </c>
      <c r="E36" s="27" t="s">
        <v>95</v>
      </c>
      <c r="F36" s="25" t="str">
        <f t="shared" si="0"/>
        <v/>
      </c>
      <c r="G36" s="26" t="s">
        <v>398</v>
      </c>
    </row>
    <row r="37" spans="1:7" ht="23.25" x14ac:dyDescent="0.45">
      <c r="A37" s="6" t="s">
        <v>68</v>
      </c>
      <c r="B37" s="16" t="s">
        <v>455</v>
      </c>
      <c r="C37" s="29" t="s">
        <v>95</v>
      </c>
      <c r="D37" s="23" t="s">
        <v>114</v>
      </c>
      <c r="E37" s="27" t="s">
        <v>95</v>
      </c>
      <c r="F37" s="25" t="str">
        <f t="shared" si="0"/>
        <v/>
      </c>
      <c r="G37" s="26" t="s">
        <v>398</v>
      </c>
    </row>
    <row r="38" spans="1:7" ht="23.25" x14ac:dyDescent="0.45">
      <c r="A38" s="6" t="s">
        <v>70</v>
      </c>
      <c r="B38" s="16" t="s">
        <v>456</v>
      </c>
      <c r="C38" s="29" t="s">
        <v>95</v>
      </c>
      <c r="D38" s="23" t="s">
        <v>114</v>
      </c>
      <c r="E38" s="27" t="s">
        <v>95</v>
      </c>
      <c r="F38" s="25" t="str">
        <f t="shared" si="0"/>
        <v/>
      </c>
      <c r="G38" s="26" t="s">
        <v>398</v>
      </c>
    </row>
    <row r="39" spans="1:7" ht="23.25" x14ac:dyDescent="0.45">
      <c r="A39" s="6" t="s">
        <v>73</v>
      </c>
      <c r="B39" s="16" t="s">
        <v>457</v>
      </c>
      <c r="C39" s="29" t="s">
        <v>95</v>
      </c>
      <c r="D39" s="23" t="s">
        <v>114</v>
      </c>
      <c r="E39" s="27" t="s">
        <v>95</v>
      </c>
      <c r="F39" s="25" t="str">
        <f t="shared" si="0"/>
        <v/>
      </c>
      <c r="G39" s="26" t="s">
        <v>398</v>
      </c>
    </row>
    <row r="40" spans="1:7" x14ac:dyDescent="0.45">
      <c r="A40" s="6" t="s">
        <v>75</v>
      </c>
      <c r="B40" s="16" t="s">
        <v>458</v>
      </c>
      <c r="C40" s="23">
        <v>1</v>
      </c>
      <c r="D40" s="23" t="s">
        <v>94</v>
      </c>
      <c r="E40" s="27" t="s">
        <v>95</v>
      </c>
      <c r="F40" s="25" t="str">
        <f t="shared" si="0"/>
        <v/>
      </c>
      <c r="G40" s="26" t="s">
        <v>401</v>
      </c>
    </row>
    <row r="41" spans="1:7" ht="23.25" x14ac:dyDescent="0.45">
      <c r="A41" s="6" t="s">
        <v>77</v>
      </c>
      <c r="B41" s="16" t="s">
        <v>459</v>
      </c>
      <c r="C41" s="29" t="s">
        <v>95</v>
      </c>
      <c r="D41" s="23" t="s">
        <v>114</v>
      </c>
      <c r="E41" s="27" t="s">
        <v>95</v>
      </c>
      <c r="F41" s="25" t="str">
        <f t="shared" si="0"/>
        <v/>
      </c>
      <c r="G41" s="26" t="s">
        <v>398</v>
      </c>
    </row>
    <row r="42" spans="1:7" ht="23.25" x14ac:dyDescent="0.45">
      <c r="A42" s="6" t="s">
        <v>79</v>
      </c>
      <c r="B42" s="16" t="s">
        <v>460</v>
      </c>
      <c r="C42" s="29" t="s">
        <v>95</v>
      </c>
      <c r="D42" s="23" t="s">
        <v>114</v>
      </c>
      <c r="E42" s="27" t="s">
        <v>95</v>
      </c>
      <c r="F42" s="25" t="str">
        <f t="shared" si="0"/>
        <v/>
      </c>
      <c r="G42" s="26" t="s">
        <v>398</v>
      </c>
    </row>
    <row r="43" spans="1:7" ht="23.25" x14ac:dyDescent="0.45">
      <c r="A43" s="6" t="s">
        <v>82</v>
      </c>
      <c r="B43" s="16" t="s">
        <v>461</v>
      </c>
      <c r="C43" s="29" t="s">
        <v>95</v>
      </c>
      <c r="D43" s="23" t="s">
        <v>114</v>
      </c>
      <c r="E43" s="27" t="s">
        <v>95</v>
      </c>
      <c r="F43" s="25" t="str">
        <f t="shared" si="0"/>
        <v/>
      </c>
      <c r="G43" s="26" t="s">
        <v>398</v>
      </c>
    </row>
    <row r="44" spans="1:7" ht="23.25" x14ac:dyDescent="0.45">
      <c r="A44" s="6" t="s">
        <v>84</v>
      </c>
      <c r="B44" s="16" t="s">
        <v>462</v>
      </c>
      <c r="C44" s="29" t="s">
        <v>95</v>
      </c>
      <c r="D44" s="23" t="s">
        <v>114</v>
      </c>
      <c r="E44" s="27" t="s">
        <v>95</v>
      </c>
      <c r="F44" s="25" t="str">
        <f t="shared" si="0"/>
        <v/>
      </c>
      <c r="G44" s="26" t="s">
        <v>398</v>
      </c>
    </row>
    <row r="45" spans="1:7" ht="23.25" x14ac:dyDescent="0.45">
      <c r="A45" s="6" t="s">
        <v>87</v>
      </c>
      <c r="B45" s="16" t="s">
        <v>463</v>
      </c>
      <c r="C45" s="29" t="s">
        <v>95</v>
      </c>
      <c r="D45" s="23" t="s">
        <v>114</v>
      </c>
      <c r="E45" s="27" t="s">
        <v>95</v>
      </c>
      <c r="F45" s="25" t="str">
        <f t="shared" si="0"/>
        <v/>
      </c>
      <c r="G45" s="26" t="s">
        <v>398</v>
      </c>
    </row>
    <row r="46" spans="1:7" ht="23.25" x14ac:dyDescent="0.45">
      <c r="A46" s="6" t="s">
        <v>89</v>
      </c>
      <c r="B46" s="16" t="s">
        <v>464</v>
      </c>
      <c r="C46" s="29" t="s">
        <v>95</v>
      </c>
      <c r="D46" s="23" t="s">
        <v>114</v>
      </c>
      <c r="E46" s="27" t="s">
        <v>95</v>
      </c>
      <c r="F46" s="25" t="str">
        <f t="shared" si="0"/>
        <v/>
      </c>
      <c r="G46" s="26" t="s">
        <v>398</v>
      </c>
    </row>
    <row r="47" spans="1:7" ht="25.5" x14ac:dyDescent="0.45">
      <c r="A47" s="6" t="s">
        <v>92</v>
      </c>
      <c r="B47" s="16" t="s">
        <v>465</v>
      </c>
      <c r="C47" s="23">
        <v>1</v>
      </c>
      <c r="D47" s="23" t="s">
        <v>94</v>
      </c>
      <c r="E47" s="27" t="s">
        <v>95</v>
      </c>
      <c r="F47" s="25" t="str">
        <f t="shared" si="0"/>
        <v/>
      </c>
      <c r="G47" s="26" t="s">
        <v>401</v>
      </c>
    </row>
    <row r="48" spans="1:7" x14ac:dyDescent="0.45">
      <c r="A48" s="8"/>
      <c r="B48" s="9" t="s">
        <v>668</v>
      </c>
      <c r="C48" s="8"/>
      <c r="D48" s="8"/>
      <c r="E48" s="8"/>
      <c r="F48" s="10">
        <f>SUM(F29:F47)</f>
        <v>0</v>
      </c>
      <c r="G48" s="8"/>
    </row>
    <row r="50" spans="1:7" ht="26.25" x14ac:dyDescent="0.45">
      <c r="A50" s="4"/>
      <c r="B50" s="22" t="s">
        <v>669</v>
      </c>
      <c r="C50" s="4"/>
      <c r="D50" s="4"/>
      <c r="E50" s="4"/>
      <c r="F50" s="4"/>
      <c r="G50" s="4"/>
    </row>
    <row r="51" spans="1:7" ht="23.25" x14ac:dyDescent="0.45">
      <c r="A51" s="6" t="s">
        <v>48</v>
      </c>
      <c r="B51" s="16" t="s">
        <v>468</v>
      </c>
      <c r="C51" s="29" t="s">
        <v>95</v>
      </c>
      <c r="D51" s="23" t="s">
        <v>114</v>
      </c>
      <c r="E51" s="27" t="s">
        <v>95</v>
      </c>
      <c r="F51" s="25" t="str">
        <f t="shared" ref="F51:F57" si="1">IF(AND(ISNUMBER(C51),ISNUMBER(E51)),C51*E51,"")</f>
        <v/>
      </c>
      <c r="G51" s="26" t="s">
        <v>398</v>
      </c>
    </row>
    <row r="52" spans="1:7" ht="23.25" x14ac:dyDescent="0.45">
      <c r="A52" s="6" t="s">
        <v>51</v>
      </c>
      <c r="B52" s="16" t="s">
        <v>469</v>
      </c>
      <c r="C52" s="29" t="s">
        <v>95</v>
      </c>
      <c r="D52" s="23" t="s">
        <v>114</v>
      </c>
      <c r="E52" s="27" t="s">
        <v>95</v>
      </c>
      <c r="F52" s="25" t="str">
        <f t="shared" si="1"/>
        <v/>
      </c>
      <c r="G52" s="26" t="s">
        <v>398</v>
      </c>
    </row>
    <row r="53" spans="1:7" ht="23.25" x14ac:dyDescent="0.45">
      <c r="A53" s="6" t="s">
        <v>28</v>
      </c>
      <c r="B53" s="16" t="s">
        <v>470</v>
      </c>
      <c r="C53" s="29" t="s">
        <v>95</v>
      </c>
      <c r="D53" s="23" t="s">
        <v>114</v>
      </c>
      <c r="E53" s="27" t="s">
        <v>95</v>
      </c>
      <c r="F53" s="25" t="str">
        <f t="shared" si="1"/>
        <v/>
      </c>
      <c r="G53" s="26" t="s">
        <v>398</v>
      </c>
    </row>
    <row r="54" spans="1:7" ht="23.25" x14ac:dyDescent="0.45">
      <c r="A54" s="6" t="s">
        <v>56</v>
      </c>
      <c r="B54" s="16" t="s">
        <v>471</v>
      </c>
      <c r="C54" s="29" t="s">
        <v>95</v>
      </c>
      <c r="D54" s="23" t="s">
        <v>114</v>
      </c>
      <c r="E54" s="27" t="s">
        <v>95</v>
      </c>
      <c r="F54" s="25" t="str">
        <f t="shared" si="1"/>
        <v/>
      </c>
      <c r="G54" s="26" t="s">
        <v>398</v>
      </c>
    </row>
    <row r="55" spans="1:7" ht="23.25" x14ac:dyDescent="0.45">
      <c r="A55" s="6" t="s">
        <v>59</v>
      </c>
      <c r="B55" s="16" t="s">
        <v>472</v>
      </c>
      <c r="C55" s="29" t="s">
        <v>95</v>
      </c>
      <c r="D55" s="23" t="s">
        <v>114</v>
      </c>
      <c r="E55" s="27" t="s">
        <v>95</v>
      </c>
      <c r="F55" s="25" t="str">
        <f t="shared" si="1"/>
        <v/>
      </c>
      <c r="G55" s="26" t="s">
        <v>398</v>
      </c>
    </row>
    <row r="56" spans="1:7" ht="23.25" x14ac:dyDescent="0.45">
      <c r="A56" s="6" t="s">
        <v>61</v>
      </c>
      <c r="B56" s="16" t="s">
        <v>473</v>
      </c>
      <c r="C56" s="29" t="s">
        <v>95</v>
      </c>
      <c r="D56" s="23" t="s">
        <v>114</v>
      </c>
      <c r="E56" s="27" t="s">
        <v>95</v>
      </c>
      <c r="F56" s="25" t="str">
        <f t="shared" si="1"/>
        <v/>
      </c>
      <c r="G56" s="26" t="s">
        <v>398</v>
      </c>
    </row>
    <row r="57" spans="1:7" ht="23.25" x14ac:dyDescent="0.45">
      <c r="A57" s="6" t="s">
        <v>65</v>
      </c>
      <c r="B57" s="16" t="s">
        <v>474</v>
      </c>
      <c r="C57" s="29" t="s">
        <v>95</v>
      </c>
      <c r="D57" s="23" t="s">
        <v>114</v>
      </c>
      <c r="E57" s="27" t="s">
        <v>95</v>
      </c>
      <c r="F57" s="25" t="str">
        <f t="shared" si="1"/>
        <v/>
      </c>
      <c r="G57" s="26" t="s">
        <v>398</v>
      </c>
    </row>
    <row r="58" spans="1:7" x14ac:dyDescent="0.45">
      <c r="A58" s="8"/>
      <c r="B58" s="9" t="s">
        <v>670</v>
      </c>
      <c r="C58" s="8"/>
      <c r="D58" s="8"/>
      <c r="E58" s="8"/>
      <c r="F58" s="10">
        <f>SUM(F50:F57)</f>
        <v>0</v>
      </c>
      <c r="G58" s="8"/>
    </row>
    <row r="60" spans="1:7" x14ac:dyDescent="0.45">
      <c r="A60" s="4"/>
      <c r="B60" s="22" t="s">
        <v>671</v>
      </c>
      <c r="C60" s="4"/>
      <c r="D60" s="4"/>
      <c r="E60" s="4"/>
      <c r="F60" s="4"/>
      <c r="G60" s="4"/>
    </row>
    <row r="61" spans="1:7" ht="23.25" x14ac:dyDescent="0.45">
      <c r="A61" s="6" t="s">
        <v>48</v>
      </c>
      <c r="B61" s="16" t="s">
        <v>477</v>
      </c>
      <c r="C61" s="29" t="s">
        <v>95</v>
      </c>
      <c r="D61" s="23" t="s">
        <v>114</v>
      </c>
      <c r="E61" s="27" t="s">
        <v>95</v>
      </c>
      <c r="F61" s="25" t="str">
        <f>IF(AND(ISNUMBER(C61),ISNUMBER(E61)),C61*E61,"")</f>
        <v/>
      </c>
      <c r="G61" s="26" t="s">
        <v>398</v>
      </c>
    </row>
    <row r="62" spans="1:7" ht="23.25" x14ac:dyDescent="0.45">
      <c r="A62" s="6" t="s">
        <v>51</v>
      </c>
      <c r="B62" s="16" t="s">
        <v>478</v>
      </c>
      <c r="C62" s="29" t="s">
        <v>95</v>
      </c>
      <c r="D62" s="23" t="s">
        <v>114</v>
      </c>
      <c r="E62" s="27" t="s">
        <v>95</v>
      </c>
      <c r="F62" s="25" t="str">
        <f>IF(AND(ISNUMBER(C62),ISNUMBER(E62)),C62*E62,"")</f>
        <v/>
      </c>
      <c r="G62" s="26" t="s">
        <v>398</v>
      </c>
    </row>
    <row r="63" spans="1:7" ht="23.25" x14ac:dyDescent="0.45">
      <c r="A63" s="6" t="s">
        <v>28</v>
      </c>
      <c r="B63" s="16" t="s">
        <v>479</v>
      </c>
      <c r="C63" s="29" t="s">
        <v>95</v>
      </c>
      <c r="D63" s="23" t="s">
        <v>94</v>
      </c>
      <c r="E63" s="27" t="s">
        <v>95</v>
      </c>
      <c r="F63" s="25" t="str">
        <f>IF(AND(ISNUMBER(C63),ISNUMBER(E63)),C63*E63,"")</f>
        <v/>
      </c>
      <c r="G63" s="26" t="s">
        <v>398</v>
      </c>
    </row>
    <row r="64" spans="1:7" ht="23.25" x14ac:dyDescent="0.45">
      <c r="A64" s="6" t="s">
        <v>56</v>
      </c>
      <c r="B64" s="16" t="s">
        <v>480</v>
      </c>
      <c r="C64" s="29" t="s">
        <v>95</v>
      </c>
      <c r="D64" s="23" t="s">
        <v>114</v>
      </c>
      <c r="E64" s="27" t="s">
        <v>95</v>
      </c>
      <c r="F64" s="25" t="str">
        <f>IF(AND(ISNUMBER(C64),ISNUMBER(E64)),C64*E64,"")</f>
        <v/>
      </c>
      <c r="G64" s="26" t="s">
        <v>398</v>
      </c>
    </row>
    <row r="65" spans="1:7" x14ac:dyDescent="0.45">
      <c r="A65" s="8"/>
      <c r="B65" s="9" t="s">
        <v>672</v>
      </c>
      <c r="C65" s="8"/>
      <c r="D65" s="8"/>
      <c r="E65" s="8"/>
      <c r="F65" s="10">
        <f>SUM(F60:F64)</f>
        <v>0</v>
      </c>
      <c r="G65" s="8"/>
    </row>
    <row r="67" spans="1:7" x14ac:dyDescent="0.45">
      <c r="A67" s="4"/>
      <c r="B67" s="22" t="s">
        <v>673</v>
      </c>
      <c r="C67" s="4"/>
      <c r="D67" s="4"/>
      <c r="E67" s="4"/>
      <c r="F67" s="4"/>
      <c r="G67" s="4"/>
    </row>
    <row r="68" spans="1:7" ht="38.25" x14ac:dyDescent="0.45">
      <c r="A68" s="6" t="s">
        <v>48</v>
      </c>
      <c r="B68" s="16" t="s">
        <v>483</v>
      </c>
      <c r="C68" s="23">
        <v>1</v>
      </c>
      <c r="D68" s="23" t="s">
        <v>94</v>
      </c>
      <c r="E68" s="27" t="s">
        <v>95</v>
      </c>
      <c r="F68" s="25" t="str">
        <f>IF(AND(ISNUMBER(C68),ISNUMBER(E68)),C68*E68,"")</f>
        <v/>
      </c>
      <c r="G68" s="26" t="s">
        <v>401</v>
      </c>
    </row>
    <row r="69" spans="1:7" x14ac:dyDescent="0.45">
      <c r="A69" s="8"/>
      <c r="B69" s="9" t="s">
        <v>674</v>
      </c>
      <c r="C69" s="8"/>
      <c r="D69" s="8"/>
      <c r="E69" s="8"/>
      <c r="F69" s="10">
        <f>SUM(F67:F68)</f>
        <v>0</v>
      </c>
      <c r="G69" s="8"/>
    </row>
    <row r="71" spans="1:7" x14ac:dyDescent="0.45">
      <c r="A71" s="4"/>
      <c r="B71" s="22" t="s">
        <v>675</v>
      </c>
      <c r="C71" s="4"/>
      <c r="D71" s="4"/>
      <c r="E71" s="4"/>
      <c r="F71" s="4"/>
      <c r="G71" s="4"/>
    </row>
    <row r="72" spans="1:7" x14ac:dyDescent="0.45">
      <c r="A72" s="13"/>
      <c r="B72" s="6" t="s">
        <v>676</v>
      </c>
      <c r="C72" s="13"/>
      <c r="D72" s="13"/>
      <c r="E72" s="13"/>
      <c r="F72" s="25">
        <f>F11</f>
        <v>0</v>
      </c>
      <c r="G72" s="13"/>
    </row>
    <row r="73" spans="1:7" x14ac:dyDescent="0.45">
      <c r="A73" s="13"/>
      <c r="B73" s="6" t="s">
        <v>677</v>
      </c>
      <c r="C73" s="13"/>
      <c r="D73" s="13"/>
      <c r="E73" s="13"/>
      <c r="F73" s="25">
        <f>F16</f>
        <v>0</v>
      </c>
      <c r="G73" s="13"/>
    </row>
    <row r="74" spans="1:7" x14ac:dyDescent="0.45">
      <c r="A74" s="13"/>
      <c r="B74" s="6" t="s">
        <v>678</v>
      </c>
      <c r="C74" s="13"/>
      <c r="D74" s="13"/>
      <c r="E74" s="13"/>
      <c r="F74" s="25">
        <f>F22</f>
        <v>0</v>
      </c>
      <c r="G74" s="13"/>
    </row>
    <row r="75" spans="1:7" x14ac:dyDescent="0.45">
      <c r="A75" s="13"/>
      <c r="B75" s="6" t="s">
        <v>679</v>
      </c>
      <c r="C75" s="13"/>
      <c r="D75" s="13"/>
      <c r="E75" s="13"/>
      <c r="F75" s="25">
        <f>F27</f>
        <v>0</v>
      </c>
      <c r="G75" s="13"/>
    </row>
    <row r="76" spans="1:7" x14ac:dyDescent="0.45">
      <c r="A76" s="13"/>
      <c r="B76" s="6" t="s">
        <v>680</v>
      </c>
      <c r="C76" s="13"/>
      <c r="D76" s="13"/>
      <c r="E76" s="13"/>
      <c r="F76" s="25">
        <f>F48</f>
        <v>0</v>
      </c>
      <c r="G76" s="13"/>
    </row>
    <row r="77" spans="1:7" x14ac:dyDescent="0.45">
      <c r="A77" s="13"/>
      <c r="B77" s="6" t="s">
        <v>681</v>
      </c>
      <c r="C77" s="13"/>
      <c r="D77" s="13"/>
      <c r="E77" s="13"/>
      <c r="F77" s="25">
        <f>F58</f>
        <v>0</v>
      </c>
      <c r="G77" s="13"/>
    </row>
    <row r="78" spans="1:7" x14ac:dyDescent="0.45">
      <c r="A78" s="13"/>
      <c r="B78" s="6" t="s">
        <v>682</v>
      </c>
      <c r="C78" s="13"/>
      <c r="D78" s="13"/>
      <c r="E78" s="13"/>
      <c r="F78" s="25">
        <f>F65</f>
        <v>0</v>
      </c>
      <c r="G78" s="13"/>
    </row>
    <row r="79" spans="1:7" x14ac:dyDescent="0.45">
      <c r="A79" s="13"/>
      <c r="B79" s="6" t="s">
        <v>683</v>
      </c>
      <c r="C79" s="13"/>
      <c r="D79" s="13"/>
      <c r="E79" s="13"/>
      <c r="F79" s="25">
        <f>F69</f>
        <v>0</v>
      </c>
      <c r="G79" s="13"/>
    </row>
    <row r="80" spans="1:7" x14ac:dyDescent="0.45">
      <c r="A80" s="4"/>
      <c r="B80" s="5" t="s">
        <v>684</v>
      </c>
      <c r="C80" s="4"/>
      <c r="D80" s="4"/>
      <c r="E80" s="4"/>
      <c r="F80" s="18">
        <f>SUM(F72:F79)</f>
        <v>0</v>
      </c>
      <c r="G80" s="4"/>
    </row>
  </sheetData>
  <pageMargins left="0.75" right="0.75" top="1" bottom="1" header="0.511811023622047" footer="0.511811023622047"/>
  <pageSetup fitToHeight="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G77"/>
  <sheetViews>
    <sheetView zoomScaleNormal="100" workbookViewId="0">
      <pane ySplit="6" topLeftCell="A72" activePane="bottomLeft" state="frozen"/>
      <selection pane="bottomLeft"/>
    </sheetView>
  </sheetViews>
  <sheetFormatPr defaultColWidth="8.6640625" defaultRowHeight="14.25" x14ac:dyDescent="0.45"/>
  <cols>
    <col min="1" max="1" width="8" customWidth="1"/>
    <col min="2" max="2" width="70" customWidth="1"/>
    <col min="3" max="3" width="10" customWidth="1"/>
    <col min="4" max="4" width="8" customWidth="1"/>
    <col min="5" max="5" width="12" customWidth="1"/>
    <col min="6" max="6" width="14" customWidth="1"/>
    <col min="7" max="7" width="45" customWidth="1"/>
  </cols>
  <sheetData>
    <row r="1" spans="1:7" ht="15.4" x14ac:dyDescent="0.45">
      <c r="A1" s="1" t="s">
        <v>0</v>
      </c>
    </row>
    <row r="2" spans="1:7" x14ac:dyDescent="0.45">
      <c r="A2" s="2" t="s">
        <v>40</v>
      </c>
    </row>
    <row r="3" spans="1:7" ht="15.4" x14ac:dyDescent="0.45">
      <c r="A3" s="1" t="s">
        <v>685</v>
      </c>
    </row>
    <row r="4" spans="1:7" x14ac:dyDescent="0.45">
      <c r="A4" s="21" t="s">
        <v>686</v>
      </c>
    </row>
    <row r="6" spans="1:7" ht="26.25" x14ac:dyDescent="0.45">
      <c r="A6" s="3" t="s">
        <v>42</v>
      </c>
      <c r="B6" s="3" t="s">
        <v>4</v>
      </c>
      <c r="C6" s="3" t="s">
        <v>43</v>
      </c>
      <c r="D6" s="3" t="s">
        <v>44</v>
      </c>
      <c r="E6" s="3" t="s">
        <v>45</v>
      </c>
      <c r="F6" s="3" t="s">
        <v>5</v>
      </c>
      <c r="G6" s="3" t="s">
        <v>46</v>
      </c>
    </row>
    <row r="7" spans="1:7" x14ac:dyDescent="0.45">
      <c r="A7" s="4"/>
      <c r="B7" s="22" t="s">
        <v>687</v>
      </c>
      <c r="C7" s="4"/>
      <c r="D7" s="4"/>
      <c r="E7" s="4"/>
      <c r="F7" s="4"/>
      <c r="G7" s="4"/>
    </row>
    <row r="8" spans="1:7" x14ac:dyDescent="0.45">
      <c r="A8" s="6" t="s">
        <v>48</v>
      </c>
      <c r="B8" s="16" t="s">
        <v>498</v>
      </c>
      <c r="C8" s="29" t="s">
        <v>95</v>
      </c>
      <c r="D8" s="23" t="s">
        <v>114</v>
      </c>
      <c r="E8" s="27" t="s">
        <v>95</v>
      </c>
      <c r="F8" s="25" t="str">
        <f>IF(AND(ISNUMBER(C8),ISNUMBER(E8)),C8*E8,"")</f>
        <v/>
      </c>
      <c r="G8" s="26" t="s">
        <v>499</v>
      </c>
    </row>
    <row r="9" spans="1:7" x14ac:dyDescent="0.45">
      <c r="A9" s="6" t="s">
        <v>51</v>
      </c>
      <c r="B9" s="16" t="s">
        <v>500</v>
      </c>
      <c r="C9" s="29" t="s">
        <v>95</v>
      </c>
      <c r="D9" s="23" t="s">
        <v>114</v>
      </c>
      <c r="E9" s="27" t="s">
        <v>95</v>
      </c>
      <c r="F9" s="25" t="str">
        <f>IF(AND(ISNUMBER(C9),ISNUMBER(E9)),C9*E9,"")</f>
        <v/>
      </c>
      <c r="G9" s="26" t="s">
        <v>499</v>
      </c>
    </row>
    <row r="10" spans="1:7" x14ac:dyDescent="0.45">
      <c r="A10" s="6" t="s">
        <v>28</v>
      </c>
      <c r="B10" s="16" t="s">
        <v>501</v>
      </c>
      <c r="C10" s="29" t="s">
        <v>95</v>
      </c>
      <c r="D10" s="23" t="s">
        <v>114</v>
      </c>
      <c r="E10" s="27" t="s">
        <v>95</v>
      </c>
      <c r="F10" s="25" t="str">
        <f>IF(AND(ISNUMBER(C10),ISNUMBER(E10)),C10*E10,"")</f>
        <v/>
      </c>
      <c r="G10" s="26" t="s">
        <v>499</v>
      </c>
    </row>
    <row r="11" spans="1:7" x14ac:dyDescent="0.45">
      <c r="A11" s="6" t="s">
        <v>56</v>
      </c>
      <c r="B11" s="16" t="s">
        <v>502</v>
      </c>
      <c r="C11" s="29" t="s">
        <v>95</v>
      </c>
      <c r="D11" s="23" t="s">
        <v>114</v>
      </c>
      <c r="E11" s="27" t="s">
        <v>95</v>
      </c>
      <c r="F11" s="25" t="str">
        <f>IF(AND(ISNUMBER(C11),ISNUMBER(E11)),C11*E11,"")</f>
        <v/>
      </c>
      <c r="G11" s="26" t="s">
        <v>499</v>
      </c>
    </row>
    <row r="12" spans="1:7" x14ac:dyDescent="0.45">
      <c r="A12" s="6" t="s">
        <v>59</v>
      </c>
      <c r="B12" s="16" t="s">
        <v>503</v>
      </c>
      <c r="C12" s="29" t="s">
        <v>95</v>
      </c>
      <c r="D12" s="23" t="s">
        <v>114</v>
      </c>
      <c r="E12" s="27" t="s">
        <v>95</v>
      </c>
      <c r="F12" s="25" t="str">
        <f>IF(AND(ISNUMBER(C12),ISNUMBER(E12)),C12*E12,"")</f>
        <v/>
      </c>
      <c r="G12" s="26" t="s">
        <v>499</v>
      </c>
    </row>
    <row r="13" spans="1:7" x14ac:dyDescent="0.45">
      <c r="A13" s="8"/>
      <c r="B13" s="9" t="s">
        <v>688</v>
      </c>
      <c r="C13" s="8"/>
      <c r="D13" s="8"/>
      <c r="E13" s="8"/>
      <c r="F13" s="10">
        <f>SUM(F7:F12)</f>
        <v>0</v>
      </c>
      <c r="G13" s="8"/>
    </row>
    <row r="15" spans="1:7" x14ac:dyDescent="0.45">
      <c r="A15" s="4"/>
      <c r="B15" s="22" t="s">
        <v>689</v>
      </c>
      <c r="C15" s="4"/>
      <c r="D15" s="4"/>
      <c r="E15" s="4"/>
      <c r="F15" s="4"/>
      <c r="G15" s="4"/>
    </row>
    <row r="16" spans="1:7" ht="25.5" x14ac:dyDescent="0.45">
      <c r="A16" s="6" t="s">
        <v>48</v>
      </c>
      <c r="B16" s="16" t="s">
        <v>506</v>
      </c>
      <c r="C16" s="29" t="s">
        <v>95</v>
      </c>
      <c r="D16" s="23" t="s">
        <v>114</v>
      </c>
      <c r="E16" s="27" t="s">
        <v>95</v>
      </c>
      <c r="F16" s="25" t="str">
        <f>IF(AND(ISNUMBER(C16),ISNUMBER(E16)),C16*E16,"")</f>
        <v/>
      </c>
      <c r="G16" s="26" t="s">
        <v>499</v>
      </c>
    </row>
    <row r="17" spans="1:7" x14ac:dyDescent="0.45">
      <c r="A17" s="6" t="s">
        <v>51</v>
      </c>
      <c r="B17" s="16" t="s">
        <v>507</v>
      </c>
      <c r="C17" s="29" t="s">
        <v>95</v>
      </c>
      <c r="D17" s="23" t="s">
        <v>114</v>
      </c>
      <c r="E17" s="27" t="s">
        <v>95</v>
      </c>
      <c r="F17" s="25" t="str">
        <f>IF(AND(ISNUMBER(C17),ISNUMBER(E17)),C17*E17,"")</f>
        <v/>
      </c>
      <c r="G17" s="26" t="s">
        <v>499</v>
      </c>
    </row>
    <row r="18" spans="1:7" x14ac:dyDescent="0.45">
      <c r="A18" s="6" t="s">
        <v>28</v>
      </c>
      <c r="B18" s="16" t="s">
        <v>508</v>
      </c>
      <c r="C18" s="29" t="s">
        <v>95</v>
      </c>
      <c r="D18" s="23" t="s">
        <v>114</v>
      </c>
      <c r="E18" s="27" t="s">
        <v>95</v>
      </c>
      <c r="F18" s="25" t="str">
        <f>IF(AND(ISNUMBER(C18),ISNUMBER(E18)),C18*E18,"")</f>
        <v/>
      </c>
      <c r="G18" s="26" t="s">
        <v>499</v>
      </c>
    </row>
    <row r="19" spans="1:7" x14ac:dyDescent="0.45">
      <c r="A19" s="6" t="s">
        <v>56</v>
      </c>
      <c r="B19" s="16" t="s">
        <v>509</v>
      </c>
      <c r="C19" s="29" t="s">
        <v>95</v>
      </c>
      <c r="D19" s="23" t="s">
        <v>114</v>
      </c>
      <c r="E19" s="27" t="s">
        <v>95</v>
      </c>
      <c r="F19" s="25" t="str">
        <f>IF(AND(ISNUMBER(C19),ISNUMBER(E19)),C19*E19,"")</f>
        <v/>
      </c>
      <c r="G19" s="26" t="s">
        <v>499</v>
      </c>
    </row>
    <row r="20" spans="1:7" x14ac:dyDescent="0.45">
      <c r="A20" s="8"/>
      <c r="B20" s="9" t="s">
        <v>690</v>
      </c>
      <c r="C20" s="8"/>
      <c r="D20" s="8"/>
      <c r="E20" s="8"/>
      <c r="F20" s="10">
        <f>SUM(F15:F19)</f>
        <v>0</v>
      </c>
      <c r="G20" s="8"/>
    </row>
    <row r="22" spans="1:7" x14ac:dyDescent="0.45">
      <c r="A22" s="4"/>
      <c r="B22" s="22" t="s">
        <v>691</v>
      </c>
      <c r="C22" s="4"/>
      <c r="D22" s="4"/>
      <c r="E22" s="4"/>
      <c r="F22" s="4"/>
      <c r="G22" s="4"/>
    </row>
    <row r="23" spans="1:7" x14ac:dyDescent="0.45">
      <c r="A23" s="6" t="s">
        <v>48</v>
      </c>
      <c r="B23" s="16" t="s">
        <v>512</v>
      </c>
      <c r="C23" s="29" t="s">
        <v>95</v>
      </c>
      <c r="D23" s="23" t="s">
        <v>94</v>
      </c>
      <c r="E23" s="27" t="s">
        <v>95</v>
      </c>
      <c r="F23" s="25" t="str">
        <f>IF(AND(ISNUMBER(C23),ISNUMBER(E23)),C23*E23,"")</f>
        <v/>
      </c>
      <c r="G23" s="26" t="s">
        <v>499</v>
      </c>
    </row>
    <row r="24" spans="1:7" x14ac:dyDescent="0.45">
      <c r="A24" s="6" t="s">
        <v>51</v>
      </c>
      <c r="B24" s="16" t="s">
        <v>513</v>
      </c>
      <c r="C24" s="29" t="s">
        <v>95</v>
      </c>
      <c r="D24" s="23" t="s">
        <v>114</v>
      </c>
      <c r="E24" s="27" t="s">
        <v>95</v>
      </c>
      <c r="F24" s="25" t="str">
        <f>IF(AND(ISNUMBER(C24),ISNUMBER(E24)),C24*E24,"")</f>
        <v/>
      </c>
      <c r="G24" s="26" t="s">
        <v>499</v>
      </c>
    </row>
    <row r="25" spans="1:7" x14ac:dyDescent="0.45">
      <c r="A25" s="6" t="s">
        <v>28</v>
      </c>
      <c r="B25" s="16" t="s">
        <v>514</v>
      </c>
      <c r="C25" s="29" t="s">
        <v>95</v>
      </c>
      <c r="D25" s="23" t="s">
        <v>114</v>
      </c>
      <c r="E25" s="27" t="s">
        <v>95</v>
      </c>
      <c r="F25" s="25" t="str">
        <f>IF(AND(ISNUMBER(C25),ISNUMBER(E25)),C25*E25,"")</f>
        <v/>
      </c>
      <c r="G25" s="26" t="s">
        <v>499</v>
      </c>
    </row>
    <row r="26" spans="1:7" x14ac:dyDescent="0.45">
      <c r="A26" s="6" t="s">
        <v>56</v>
      </c>
      <c r="B26" s="16" t="s">
        <v>515</v>
      </c>
      <c r="C26" s="29" t="s">
        <v>95</v>
      </c>
      <c r="D26" s="23" t="s">
        <v>94</v>
      </c>
      <c r="E26" s="27" t="s">
        <v>95</v>
      </c>
      <c r="F26" s="25" t="str">
        <f>IF(AND(ISNUMBER(C26),ISNUMBER(E26)),C26*E26,"")</f>
        <v/>
      </c>
      <c r="G26" s="26" t="s">
        <v>499</v>
      </c>
    </row>
    <row r="27" spans="1:7" x14ac:dyDescent="0.45">
      <c r="A27" s="6" t="s">
        <v>59</v>
      </c>
      <c r="B27" s="16" t="s">
        <v>516</v>
      </c>
      <c r="C27" s="29" t="s">
        <v>95</v>
      </c>
      <c r="D27" s="23" t="s">
        <v>114</v>
      </c>
      <c r="E27" s="27" t="s">
        <v>95</v>
      </c>
      <c r="F27" s="25" t="str">
        <f>IF(AND(ISNUMBER(C27),ISNUMBER(E27)),C27*E27,"")</f>
        <v/>
      </c>
      <c r="G27" s="26" t="s">
        <v>499</v>
      </c>
    </row>
    <row r="28" spans="1:7" x14ac:dyDescent="0.45">
      <c r="A28" s="8"/>
      <c r="B28" s="9" t="s">
        <v>692</v>
      </c>
      <c r="C28" s="8"/>
      <c r="D28" s="8"/>
      <c r="E28" s="8"/>
      <c r="F28" s="10">
        <f>SUM(F22:F27)</f>
        <v>0</v>
      </c>
      <c r="G28" s="8"/>
    </row>
    <row r="30" spans="1:7" x14ac:dyDescent="0.45">
      <c r="A30" s="4"/>
      <c r="B30" s="22" t="s">
        <v>693</v>
      </c>
      <c r="C30" s="4"/>
      <c r="D30" s="4"/>
      <c r="E30" s="4"/>
      <c r="F30" s="4"/>
      <c r="G30" s="4"/>
    </row>
    <row r="31" spans="1:7" x14ac:dyDescent="0.45">
      <c r="A31" s="6" t="s">
        <v>48</v>
      </c>
      <c r="B31" s="16" t="s">
        <v>519</v>
      </c>
      <c r="C31" s="29" t="s">
        <v>95</v>
      </c>
      <c r="D31" s="23" t="s">
        <v>114</v>
      </c>
      <c r="E31" s="27" t="s">
        <v>95</v>
      </c>
      <c r="F31" s="25" t="str">
        <f>IF(AND(ISNUMBER(C31),ISNUMBER(E31)),C31*E31,"")</f>
        <v/>
      </c>
      <c r="G31" s="26" t="s">
        <v>499</v>
      </c>
    </row>
    <row r="32" spans="1:7" x14ac:dyDescent="0.45">
      <c r="A32" s="6" t="s">
        <v>51</v>
      </c>
      <c r="B32" s="16" t="s">
        <v>520</v>
      </c>
      <c r="C32" s="29" t="s">
        <v>95</v>
      </c>
      <c r="D32" s="23" t="s">
        <v>114</v>
      </c>
      <c r="E32" s="27" t="s">
        <v>95</v>
      </c>
      <c r="F32" s="25" t="str">
        <f>IF(AND(ISNUMBER(C32),ISNUMBER(E32)),C32*E32,"")</f>
        <v/>
      </c>
      <c r="G32" s="26" t="s">
        <v>499</v>
      </c>
    </row>
    <row r="33" spans="1:7" x14ac:dyDescent="0.45">
      <c r="A33" s="6" t="s">
        <v>28</v>
      </c>
      <c r="B33" s="16" t="s">
        <v>521</v>
      </c>
      <c r="C33" s="29" t="s">
        <v>95</v>
      </c>
      <c r="D33" s="23" t="s">
        <v>114</v>
      </c>
      <c r="E33" s="27" t="s">
        <v>95</v>
      </c>
      <c r="F33" s="25" t="str">
        <f>IF(AND(ISNUMBER(C33),ISNUMBER(E33)),C33*E33,"")</f>
        <v/>
      </c>
      <c r="G33" s="26" t="s">
        <v>499</v>
      </c>
    </row>
    <row r="34" spans="1:7" x14ac:dyDescent="0.45">
      <c r="A34" s="6" t="s">
        <v>56</v>
      </c>
      <c r="B34" s="16" t="s">
        <v>522</v>
      </c>
      <c r="C34" s="29" t="s">
        <v>95</v>
      </c>
      <c r="D34" s="23" t="s">
        <v>114</v>
      </c>
      <c r="E34" s="27" t="s">
        <v>95</v>
      </c>
      <c r="F34" s="25" t="str">
        <f>IF(AND(ISNUMBER(C34),ISNUMBER(E34)),C34*E34,"")</f>
        <v/>
      </c>
      <c r="G34" s="26" t="s">
        <v>499</v>
      </c>
    </row>
    <row r="35" spans="1:7" x14ac:dyDescent="0.45">
      <c r="A35" s="6" t="s">
        <v>59</v>
      </c>
      <c r="B35" s="16" t="s">
        <v>523</v>
      </c>
      <c r="C35" s="29" t="s">
        <v>95</v>
      </c>
      <c r="D35" s="23" t="s">
        <v>114</v>
      </c>
      <c r="E35" s="27" t="s">
        <v>95</v>
      </c>
      <c r="F35" s="25" t="str">
        <f>IF(AND(ISNUMBER(C35),ISNUMBER(E35)),C35*E35,"")</f>
        <v/>
      </c>
      <c r="G35" s="26" t="s">
        <v>499</v>
      </c>
    </row>
    <row r="36" spans="1:7" x14ac:dyDescent="0.45">
      <c r="A36" s="8"/>
      <c r="B36" s="9" t="s">
        <v>694</v>
      </c>
      <c r="C36" s="8"/>
      <c r="D36" s="8"/>
      <c r="E36" s="8"/>
      <c r="F36" s="10">
        <f>SUM(F30:F35)</f>
        <v>0</v>
      </c>
      <c r="G36" s="8"/>
    </row>
    <row r="38" spans="1:7" x14ac:dyDescent="0.45">
      <c r="A38" s="4"/>
      <c r="B38" s="22" t="s">
        <v>695</v>
      </c>
      <c r="C38" s="4"/>
      <c r="D38" s="4"/>
      <c r="E38" s="4"/>
      <c r="F38" s="4"/>
      <c r="G38" s="4"/>
    </row>
    <row r="39" spans="1:7" x14ac:dyDescent="0.45">
      <c r="A39" s="6" t="s">
        <v>48</v>
      </c>
      <c r="B39" s="16" t="s">
        <v>526</v>
      </c>
      <c r="C39" s="29" t="s">
        <v>95</v>
      </c>
      <c r="D39" s="23" t="s">
        <v>114</v>
      </c>
      <c r="E39" s="27" t="s">
        <v>95</v>
      </c>
      <c r="F39" s="25" t="str">
        <f>IF(AND(ISNUMBER(C39),ISNUMBER(E39)),C39*E39,"")</f>
        <v/>
      </c>
      <c r="G39" s="26" t="s">
        <v>499</v>
      </c>
    </row>
    <row r="40" spans="1:7" x14ac:dyDescent="0.45">
      <c r="A40" s="6" t="s">
        <v>51</v>
      </c>
      <c r="B40" s="16" t="s">
        <v>527</v>
      </c>
      <c r="C40" s="29" t="s">
        <v>95</v>
      </c>
      <c r="D40" s="23" t="s">
        <v>114</v>
      </c>
      <c r="E40" s="27" t="s">
        <v>95</v>
      </c>
      <c r="F40" s="25" t="str">
        <f>IF(AND(ISNUMBER(C40),ISNUMBER(E40)),C40*E40,"")</f>
        <v/>
      </c>
      <c r="G40" s="26" t="s">
        <v>499</v>
      </c>
    </row>
    <row r="41" spans="1:7" x14ac:dyDescent="0.45">
      <c r="A41" s="6" t="s">
        <v>28</v>
      </c>
      <c r="B41" s="16" t="s">
        <v>528</v>
      </c>
      <c r="C41" s="29" t="s">
        <v>95</v>
      </c>
      <c r="D41" s="23" t="s">
        <v>114</v>
      </c>
      <c r="E41" s="27" t="s">
        <v>95</v>
      </c>
      <c r="F41" s="25" t="str">
        <f>IF(AND(ISNUMBER(C41),ISNUMBER(E41)),C41*E41,"")</f>
        <v/>
      </c>
      <c r="G41" s="26" t="s">
        <v>499</v>
      </c>
    </row>
    <row r="42" spans="1:7" x14ac:dyDescent="0.45">
      <c r="A42" s="6" t="s">
        <v>56</v>
      </c>
      <c r="B42" s="16" t="s">
        <v>529</v>
      </c>
      <c r="C42" s="29" t="s">
        <v>95</v>
      </c>
      <c r="D42" s="23" t="s">
        <v>114</v>
      </c>
      <c r="E42" s="27" t="s">
        <v>95</v>
      </c>
      <c r="F42" s="25" t="str">
        <f>IF(AND(ISNUMBER(C42),ISNUMBER(E42)),C42*E42,"")</f>
        <v/>
      </c>
      <c r="G42" s="26" t="s">
        <v>499</v>
      </c>
    </row>
    <row r="43" spans="1:7" x14ac:dyDescent="0.45">
      <c r="A43" s="8"/>
      <c r="B43" s="9" t="s">
        <v>696</v>
      </c>
      <c r="C43" s="8"/>
      <c r="D43" s="8"/>
      <c r="E43" s="8"/>
      <c r="F43" s="10">
        <f>SUM(F38:F42)</f>
        <v>0</v>
      </c>
      <c r="G43" s="8"/>
    </row>
    <row r="45" spans="1:7" x14ac:dyDescent="0.45">
      <c r="A45" s="4"/>
      <c r="B45" s="22" t="s">
        <v>697</v>
      </c>
      <c r="C45" s="4"/>
      <c r="D45" s="4"/>
      <c r="E45" s="4"/>
      <c r="F45" s="4"/>
      <c r="G45" s="4"/>
    </row>
    <row r="46" spans="1:7" x14ac:dyDescent="0.45">
      <c r="A46" s="6" t="s">
        <v>48</v>
      </c>
      <c r="B46" s="16" t="s">
        <v>532</v>
      </c>
      <c r="C46" s="29" t="s">
        <v>95</v>
      </c>
      <c r="D46" s="23" t="s">
        <v>114</v>
      </c>
      <c r="E46" s="27" t="s">
        <v>95</v>
      </c>
      <c r="F46" s="25" t="str">
        <f>IF(AND(ISNUMBER(C46),ISNUMBER(E46)),C46*E46,"")</f>
        <v/>
      </c>
      <c r="G46" s="26" t="s">
        <v>499</v>
      </c>
    </row>
    <row r="47" spans="1:7" x14ac:dyDescent="0.45">
      <c r="A47" s="6" t="s">
        <v>51</v>
      </c>
      <c r="B47" s="16" t="s">
        <v>533</v>
      </c>
      <c r="C47" s="29" t="s">
        <v>95</v>
      </c>
      <c r="D47" s="23" t="s">
        <v>114</v>
      </c>
      <c r="E47" s="27" t="s">
        <v>95</v>
      </c>
      <c r="F47" s="25" t="str">
        <f>IF(AND(ISNUMBER(C47),ISNUMBER(E47)),C47*E47,"")</f>
        <v/>
      </c>
      <c r="G47" s="26" t="s">
        <v>499</v>
      </c>
    </row>
    <row r="48" spans="1:7" x14ac:dyDescent="0.45">
      <c r="A48" s="6" t="s">
        <v>28</v>
      </c>
      <c r="B48" s="16" t="s">
        <v>534</v>
      </c>
      <c r="C48" s="29" t="s">
        <v>95</v>
      </c>
      <c r="D48" s="23" t="s">
        <v>114</v>
      </c>
      <c r="E48" s="27" t="s">
        <v>95</v>
      </c>
      <c r="F48" s="25" t="str">
        <f>IF(AND(ISNUMBER(C48),ISNUMBER(E48)),C48*E48,"")</f>
        <v/>
      </c>
      <c r="G48" s="26" t="s">
        <v>499</v>
      </c>
    </row>
    <row r="49" spans="1:7" x14ac:dyDescent="0.45">
      <c r="A49" s="6" t="s">
        <v>56</v>
      </c>
      <c r="B49" s="16" t="s">
        <v>535</v>
      </c>
      <c r="C49" s="29" t="s">
        <v>95</v>
      </c>
      <c r="D49" s="23" t="s">
        <v>114</v>
      </c>
      <c r="E49" s="27" t="s">
        <v>95</v>
      </c>
      <c r="F49" s="25" t="str">
        <f>IF(AND(ISNUMBER(C49),ISNUMBER(E49)),C49*E49,"")</f>
        <v/>
      </c>
      <c r="G49" s="26" t="s">
        <v>499</v>
      </c>
    </row>
    <row r="50" spans="1:7" x14ac:dyDescent="0.45">
      <c r="A50" s="6" t="s">
        <v>59</v>
      </c>
      <c r="B50" s="16" t="s">
        <v>536</v>
      </c>
      <c r="C50" s="29" t="s">
        <v>95</v>
      </c>
      <c r="D50" s="23" t="s">
        <v>114</v>
      </c>
      <c r="E50" s="27" t="s">
        <v>95</v>
      </c>
      <c r="F50" s="25" t="str">
        <f>IF(AND(ISNUMBER(C50),ISNUMBER(E50)),C50*E50,"")</f>
        <v/>
      </c>
      <c r="G50" s="26" t="s">
        <v>499</v>
      </c>
    </row>
    <row r="51" spans="1:7" x14ac:dyDescent="0.45">
      <c r="A51" s="8"/>
      <c r="B51" s="9" t="s">
        <v>698</v>
      </c>
      <c r="C51" s="8"/>
      <c r="D51" s="8"/>
      <c r="E51" s="8"/>
      <c r="F51" s="10">
        <f>SUM(F45:F50)</f>
        <v>0</v>
      </c>
      <c r="G51" s="8"/>
    </row>
    <row r="53" spans="1:7" x14ac:dyDescent="0.45">
      <c r="A53" s="4"/>
      <c r="B53" s="22" t="s">
        <v>699</v>
      </c>
      <c r="C53" s="4"/>
      <c r="D53" s="4"/>
      <c r="E53" s="4"/>
      <c r="F53" s="4"/>
      <c r="G53" s="4"/>
    </row>
    <row r="54" spans="1:7" x14ac:dyDescent="0.45">
      <c r="A54" s="6" t="s">
        <v>48</v>
      </c>
      <c r="B54" s="16" t="s">
        <v>539</v>
      </c>
      <c r="C54" s="29" t="s">
        <v>95</v>
      </c>
      <c r="D54" s="23" t="s">
        <v>114</v>
      </c>
      <c r="E54" s="27" t="s">
        <v>95</v>
      </c>
      <c r="F54" s="25" t="str">
        <f>IF(AND(ISNUMBER(C54),ISNUMBER(E54)),C54*E54,"")</f>
        <v/>
      </c>
      <c r="G54" s="26" t="s">
        <v>499</v>
      </c>
    </row>
    <row r="55" spans="1:7" x14ac:dyDescent="0.45">
      <c r="A55" s="6" t="s">
        <v>51</v>
      </c>
      <c r="B55" s="16" t="s">
        <v>540</v>
      </c>
      <c r="C55" s="29" t="s">
        <v>95</v>
      </c>
      <c r="D55" s="23" t="s">
        <v>114</v>
      </c>
      <c r="E55" s="27" t="s">
        <v>95</v>
      </c>
      <c r="F55" s="25" t="str">
        <f>IF(AND(ISNUMBER(C55),ISNUMBER(E55)),C55*E55,"")</f>
        <v/>
      </c>
      <c r="G55" s="26" t="s">
        <v>499</v>
      </c>
    </row>
    <row r="56" spans="1:7" x14ac:dyDescent="0.45">
      <c r="A56" s="6" t="s">
        <v>28</v>
      </c>
      <c r="B56" s="16" t="s">
        <v>541</v>
      </c>
      <c r="C56" s="29" t="s">
        <v>95</v>
      </c>
      <c r="D56" s="23" t="s">
        <v>114</v>
      </c>
      <c r="E56" s="27" t="s">
        <v>95</v>
      </c>
      <c r="F56" s="25" t="str">
        <f>IF(AND(ISNUMBER(C56),ISNUMBER(E56)),C56*E56,"")</f>
        <v/>
      </c>
      <c r="G56" s="26" t="s">
        <v>499</v>
      </c>
    </row>
    <row r="57" spans="1:7" x14ac:dyDescent="0.45">
      <c r="A57" s="8"/>
      <c r="B57" s="9" t="s">
        <v>700</v>
      </c>
      <c r="C57" s="8"/>
      <c r="D57" s="8"/>
      <c r="E57" s="8"/>
      <c r="F57" s="10">
        <f>SUM(F53:F56)</f>
        <v>0</v>
      </c>
      <c r="G57" s="8"/>
    </row>
    <row r="59" spans="1:7" x14ac:dyDescent="0.45">
      <c r="A59" s="4"/>
      <c r="B59" s="22" t="s">
        <v>701</v>
      </c>
      <c r="C59" s="4"/>
      <c r="D59" s="4"/>
      <c r="E59" s="4"/>
      <c r="F59" s="4"/>
      <c r="G59" s="4"/>
    </row>
    <row r="60" spans="1:7" x14ac:dyDescent="0.45">
      <c r="A60" s="6" t="s">
        <v>48</v>
      </c>
      <c r="B60" s="16" t="s">
        <v>544</v>
      </c>
      <c r="C60" s="29" t="s">
        <v>95</v>
      </c>
      <c r="D60" s="23" t="s">
        <v>114</v>
      </c>
      <c r="E60" s="27" t="s">
        <v>95</v>
      </c>
      <c r="F60" s="25" t="str">
        <f t="shared" ref="F60:F65" si="0">IF(AND(ISNUMBER(C60),ISNUMBER(E60)),C60*E60,"")</f>
        <v/>
      </c>
      <c r="G60" s="26" t="s">
        <v>499</v>
      </c>
    </row>
    <row r="61" spans="1:7" x14ac:dyDescent="0.45">
      <c r="A61" s="6" t="s">
        <v>51</v>
      </c>
      <c r="B61" s="16" t="s">
        <v>545</v>
      </c>
      <c r="C61" s="29" t="s">
        <v>95</v>
      </c>
      <c r="D61" s="23" t="s">
        <v>94</v>
      </c>
      <c r="E61" s="27" t="s">
        <v>95</v>
      </c>
      <c r="F61" s="25" t="str">
        <f t="shared" si="0"/>
        <v/>
      </c>
      <c r="G61" s="26" t="s">
        <v>499</v>
      </c>
    </row>
    <row r="62" spans="1:7" x14ac:dyDescent="0.45">
      <c r="A62" s="6" t="s">
        <v>28</v>
      </c>
      <c r="B62" s="16" t="s">
        <v>546</v>
      </c>
      <c r="C62" s="29" t="s">
        <v>95</v>
      </c>
      <c r="D62" s="23" t="s">
        <v>114</v>
      </c>
      <c r="E62" s="27" t="s">
        <v>95</v>
      </c>
      <c r="F62" s="25" t="str">
        <f t="shared" si="0"/>
        <v/>
      </c>
      <c r="G62" s="26" t="s">
        <v>499</v>
      </c>
    </row>
    <row r="63" spans="1:7" x14ac:dyDescent="0.45">
      <c r="A63" s="6" t="s">
        <v>56</v>
      </c>
      <c r="B63" s="16" t="s">
        <v>547</v>
      </c>
      <c r="C63" s="29" t="s">
        <v>95</v>
      </c>
      <c r="D63" s="23" t="s">
        <v>186</v>
      </c>
      <c r="E63" s="27" t="s">
        <v>95</v>
      </c>
      <c r="F63" s="25" t="str">
        <f t="shared" si="0"/>
        <v/>
      </c>
      <c r="G63" s="26" t="s">
        <v>499</v>
      </c>
    </row>
    <row r="64" spans="1:7" x14ac:dyDescent="0.45">
      <c r="A64" s="6" t="s">
        <v>59</v>
      </c>
      <c r="B64" s="16" t="s">
        <v>548</v>
      </c>
      <c r="C64" s="29" t="s">
        <v>95</v>
      </c>
      <c r="D64" s="23" t="s">
        <v>114</v>
      </c>
      <c r="E64" s="27" t="s">
        <v>95</v>
      </c>
      <c r="F64" s="25" t="str">
        <f t="shared" si="0"/>
        <v/>
      </c>
      <c r="G64" s="26" t="s">
        <v>499</v>
      </c>
    </row>
    <row r="65" spans="1:7" x14ac:dyDescent="0.45">
      <c r="A65" s="6" t="s">
        <v>61</v>
      </c>
      <c r="B65" s="16" t="s">
        <v>549</v>
      </c>
      <c r="C65" s="29" t="s">
        <v>95</v>
      </c>
      <c r="D65" s="23" t="s">
        <v>114</v>
      </c>
      <c r="E65" s="27" t="s">
        <v>95</v>
      </c>
      <c r="F65" s="25" t="str">
        <f t="shared" si="0"/>
        <v/>
      </c>
      <c r="G65" s="26" t="s">
        <v>499</v>
      </c>
    </row>
    <row r="66" spans="1:7" x14ac:dyDescent="0.45">
      <c r="A66" s="8"/>
      <c r="B66" s="9" t="s">
        <v>702</v>
      </c>
      <c r="C66" s="8"/>
      <c r="D66" s="8"/>
      <c r="E66" s="8"/>
      <c r="F66" s="10">
        <f>SUM(F59:F65)</f>
        <v>0</v>
      </c>
      <c r="G66" s="8"/>
    </row>
    <row r="68" spans="1:7" x14ac:dyDescent="0.45">
      <c r="A68" s="4"/>
      <c r="B68" s="22" t="s">
        <v>703</v>
      </c>
      <c r="C68" s="4"/>
      <c r="D68" s="4"/>
      <c r="E68" s="4"/>
      <c r="F68" s="4"/>
      <c r="G68" s="4"/>
    </row>
    <row r="69" spans="1:7" x14ac:dyDescent="0.45">
      <c r="A69" s="13"/>
      <c r="B69" s="6" t="s">
        <v>704</v>
      </c>
      <c r="C69" s="13"/>
      <c r="D69" s="13"/>
      <c r="E69" s="13"/>
      <c r="F69" s="25">
        <f>F13</f>
        <v>0</v>
      </c>
      <c r="G69" s="13"/>
    </row>
    <row r="70" spans="1:7" x14ac:dyDescent="0.45">
      <c r="A70" s="13"/>
      <c r="B70" s="6" t="s">
        <v>705</v>
      </c>
      <c r="C70" s="13"/>
      <c r="D70" s="13"/>
      <c r="E70" s="13"/>
      <c r="F70" s="25">
        <f>F20</f>
        <v>0</v>
      </c>
      <c r="G70" s="13"/>
    </row>
    <row r="71" spans="1:7" x14ac:dyDescent="0.45">
      <c r="A71" s="13"/>
      <c r="B71" s="6" t="s">
        <v>706</v>
      </c>
      <c r="C71" s="13"/>
      <c r="D71" s="13"/>
      <c r="E71" s="13"/>
      <c r="F71" s="25">
        <f>F28</f>
        <v>0</v>
      </c>
      <c r="G71" s="13"/>
    </row>
    <row r="72" spans="1:7" x14ac:dyDescent="0.45">
      <c r="A72" s="13"/>
      <c r="B72" s="6" t="s">
        <v>707</v>
      </c>
      <c r="C72" s="13"/>
      <c r="D72" s="13"/>
      <c r="E72" s="13"/>
      <c r="F72" s="25">
        <f>F36</f>
        <v>0</v>
      </c>
      <c r="G72" s="13"/>
    </row>
    <row r="73" spans="1:7" x14ac:dyDescent="0.45">
      <c r="A73" s="13"/>
      <c r="B73" s="6" t="s">
        <v>708</v>
      </c>
      <c r="C73" s="13"/>
      <c r="D73" s="13"/>
      <c r="E73" s="13"/>
      <c r="F73" s="25">
        <f>F43</f>
        <v>0</v>
      </c>
      <c r="G73" s="13"/>
    </row>
    <row r="74" spans="1:7" x14ac:dyDescent="0.45">
      <c r="A74" s="13"/>
      <c r="B74" s="6" t="s">
        <v>709</v>
      </c>
      <c r="C74" s="13"/>
      <c r="D74" s="13"/>
      <c r="E74" s="13"/>
      <c r="F74" s="25">
        <f>F51</f>
        <v>0</v>
      </c>
      <c r="G74" s="13"/>
    </row>
    <row r="75" spans="1:7" x14ac:dyDescent="0.45">
      <c r="A75" s="13"/>
      <c r="B75" s="6" t="s">
        <v>710</v>
      </c>
      <c r="C75" s="13"/>
      <c r="D75" s="13"/>
      <c r="E75" s="13"/>
      <c r="F75" s="25">
        <f>F57</f>
        <v>0</v>
      </c>
      <c r="G75" s="13"/>
    </row>
    <row r="76" spans="1:7" x14ac:dyDescent="0.45">
      <c r="A76" s="13"/>
      <c r="B76" s="6" t="s">
        <v>711</v>
      </c>
      <c r="C76" s="13"/>
      <c r="D76" s="13"/>
      <c r="E76" s="13"/>
      <c r="F76" s="25">
        <f>F66</f>
        <v>0</v>
      </c>
      <c r="G76" s="13"/>
    </row>
    <row r="77" spans="1:7" x14ac:dyDescent="0.45">
      <c r="A77" s="4"/>
      <c r="B77" s="5" t="s">
        <v>712</v>
      </c>
      <c r="C77" s="4"/>
      <c r="D77" s="4"/>
      <c r="E77" s="4"/>
      <c r="F77" s="18">
        <f>SUM(F69:F76)</f>
        <v>0</v>
      </c>
      <c r="G77" s="4"/>
    </row>
  </sheetData>
  <pageMargins left="0.75" right="0.75" top="1" bottom="1" header="0.511811023622047" footer="0.511811023622047"/>
  <pageSetup fitToHeight="0"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G39"/>
  <sheetViews>
    <sheetView zoomScaleNormal="100" workbookViewId="0">
      <pane ySplit="6" topLeftCell="A23" activePane="bottomLeft" state="frozen"/>
      <selection pane="bottomLeft" activeCell="E36" sqref="E36"/>
    </sheetView>
  </sheetViews>
  <sheetFormatPr defaultColWidth="8.6640625" defaultRowHeight="14.25" x14ac:dyDescent="0.45"/>
  <cols>
    <col min="1" max="1" width="8" customWidth="1"/>
    <col min="2" max="2" width="70" customWidth="1"/>
    <col min="3" max="3" width="10" customWidth="1"/>
    <col min="4" max="4" width="8" customWidth="1"/>
    <col min="5" max="5" width="12" customWidth="1"/>
    <col min="6" max="6" width="14" customWidth="1"/>
    <col min="7" max="7" width="45" customWidth="1"/>
  </cols>
  <sheetData>
    <row r="1" spans="1:7" ht="15.4" x14ac:dyDescent="0.45">
      <c r="A1" s="1" t="s">
        <v>0</v>
      </c>
    </row>
    <row r="2" spans="1:7" x14ac:dyDescent="0.45">
      <c r="A2" s="2" t="s">
        <v>40</v>
      </c>
    </row>
    <row r="3" spans="1:7" ht="15.4" x14ac:dyDescent="0.45">
      <c r="A3" s="1" t="s">
        <v>713</v>
      </c>
    </row>
    <row r="4" spans="1:7" x14ac:dyDescent="0.45">
      <c r="A4" s="21" t="s">
        <v>562</v>
      </c>
    </row>
    <row r="6" spans="1:7" ht="26.25" x14ac:dyDescent="0.45">
      <c r="A6" s="3" t="s">
        <v>42</v>
      </c>
      <c r="B6" s="3" t="s">
        <v>4</v>
      </c>
      <c r="C6" s="3" t="s">
        <v>43</v>
      </c>
      <c r="D6" s="3" t="s">
        <v>44</v>
      </c>
      <c r="E6" s="3" t="s">
        <v>45</v>
      </c>
      <c r="F6" s="3" t="s">
        <v>5</v>
      </c>
      <c r="G6" s="3" t="s">
        <v>46</v>
      </c>
    </row>
    <row r="7" spans="1:7" x14ac:dyDescent="0.45">
      <c r="A7" s="4"/>
      <c r="B7" s="22" t="s">
        <v>714</v>
      </c>
      <c r="C7" s="4"/>
      <c r="D7" s="4"/>
      <c r="E7" s="4"/>
      <c r="F7" s="4"/>
      <c r="G7" s="4"/>
    </row>
    <row r="8" spans="1:7" ht="51" x14ac:dyDescent="0.45">
      <c r="A8" s="6" t="s">
        <v>48</v>
      </c>
      <c r="B8" s="16" t="s">
        <v>564</v>
      </c>
      <c r="C8" s="29" t="s">
        <v>95</v>
      </c>
      <c r="D8" s="23" t="s">
        <v>565</v>
      </c>
      <c r="E8" s="27" t="s">
        <v>95</v>
      </c>
      <c r="F8" s="25" t="str">
        <f>IF(AND(ISNUMBER(C8),ISNUMBER(E8)),C8*E8,"")</f>
        <v/>
      </c>
      <c r="G8" s="26" t="s">
        <v>566</v>
      </c>
    </row>
    <row r="9" spans="1:7" ht="25.5" x14ac:dyDescent="0.45">
      <c r="A9" s="6" t="s">
        <v>51</v>
      </c>
      <c r="B9" s="16" t="s">
        <v>567</v>
      </c>
      <c r="C9" s="29" t="s">
        <v>95</v>
      </c>
      <c r="D9" s="23" t="s">
        <v>79</v>
      </c>
      <c r="E9" s="27" t="s">
        <v>95</v>
      </c>
      <c r="F9" s="25" t="str">
        <f>IF(AND(ISNUMBER(C9),ISNUMBER(E9)),C9*E9,"")</f>
        <v/>
      </c>
      <c r="G9" s="26" t="s">
        <v>398</v>
      </c>
    </row>
    <row r="10" spans="1:7" ht="23.25" x14ac:dyDescent="0.45">
      <c r="A10" s="6" t="s">
        <v>28</v>
      </c>
      <c r="B10" s="16" t="s">
        <v>568</v>
      </c>
      <c r="C10" s="29" t="s">
        <v>95</v>
      </c>
      <c r="D10" s="23" t="s">
        <v>79</v>
      </c>
      <c r="E10" s="27" t="s">
        <v>95</v>
      </c>
      <c r="F10" s="25" t="str">
        <f>IF(AND(ISNUMBER(C10),ISNUMBER(E10)),C10*E10,"")</f>
        <v/>
      </c>
      <c r="G10" s="26" t="s">
        <v>398</v>
      </c>
    </row>
    <row r="11" spans="1:7" ht="23.25" x14ac:dyDescent="0.45">
      <c r="A11" s="6" t="s">
        <v>56</v>
      </c>
      <c r="B11" s="16" t="s">
        <v>569</v>
      </c>
      <c r="C11" s="29" t="s">
        <v>95</v>
      </c>
      <c r="D11" s="23" t="s">
        <v>79</v>
      </c>
      <c r="E11" s="27" t="s">
        <v>95</v>
      </c>
      <c r="F11" s="25" t="str">
        <f>IF(AND(ISNUMBER(C11),ISNUMBER(E11)),C11*E11,"")</f>
        <v/>
      </c>
      <c r="G11" s="26" t="s">
        <v>398</v>
      </c>
    </row>
    <row r="12" spans="1:7" ht="25.5" x14ac:dyDescent="0.45">
      <c r="A12" s="6" t="s">
        <v>59</v>
      </c>
      <c r="B12" s="16" t="s">
        <v>570</v>
      </c>
      <c r="C12" s="23">
        <v>1</v>
      </c>
      <c r="D12" s="23" t="s">
        <v>42</v>
      </c>
      <c r="E12" s="27" t="s">
        <v>95</v>
      </c>
      <c r="F12" s="25" t="str">
        <f>IF(AND(ISNUMBER(C12),ISNUMBER(E12)),C12*E12,"")</f>
        <v/>
      </c>
      <c r="G12" s="26" t="s">
        <v>401</v>
      </c>
    </row>
    <row r="13" spans="1:7" x14ac:dyDescent="0.45">
      <c r="A13" s="8"/>
      <c r="B13" s="9" t="s">
        <v>715</v>
      </c>
      <c r="C13" s="8"/>
      <c r="D13" s="8"/>
      <c r="E13" s="8"/>
      <c r="F13" s="10">
        <f>SUM(F7:F12)</f>
        <v>0</v>
      </c>
      <c r="G13" s="8"/>
    </row>
    <row r="15" spans="1:7" x14ac:dyDescent="0.45">
      <c r="A15" s="4"/>
      <c r="B15" s="22" t="s">
        <v>716</v>
      </c>
      <c r="C15" s="4"/>
      <c r="D15" s="4"/>
      <c r="E15" s="4"/>
      <c r="F15" s="4"/>
      <c r="G15" s="4"/>
    </row>
    <row r="16" spans="1:7" ht="25.5" x14ac:dyDescent="0.45">
      <c r="A16" s="6" t="s">
        <v>48</v>
      </c>
      <c r="B16" s="16" t="s">
        <v>573</v>
      </c>
      <c r="C16" s="23">
        <v>1</v>
      </c>
      <c r="D16" s="23" t="s">
        <v>42</v>
      </c>
      <c r="E16" s="27" t="s">
        <v>95</v>
      </c>
      <c r="F16" s="25" t="str">
        <f>IF(AND(ISNUMBER(C16),ISNUMBER(E16)),C16*E16,"")</f>
        <v/>
      </c>
      <c r="G16" s="26" t="s">
        <v>401</v>
      </c>
    </row>
    <row r="17" spans="1:7" ht="25.5" x14ac:dyDescent="0.45">
      <c r="A17" s="6" t="s">
        <v>51</v>
      </c>
      <c r="B17" s="16" t="s">
        <v>574</v>
      </c>
      <c r="C17" s="23">
        <v>1</v>
      </c>
      <c r="D17" s="23" t="s">
        <v>42</v>
      </c>
      <c r="E17" s="27" t="s">
        <v>95</v>
      </c>
      <c r="F17" s="25" t="str">
        <f>IF(AND(ISNUMBER(C17),ISNUMBER(E17)),C17*E17,"")</f>
        <v/>
      </c>
      <c r="G17" s="26" t="s">
        <v>401</v>
      </c>
    </row>
    <row r="18" spans="1:7" x14ac:dyDescent="0.45">
      <c r="A18" s="8"/>
      <c r="B18" s="9" t="s">
        <v>717</v>
      </c>
      <c r="C18" s="8"/>
      <c r="D18" s="8"/>
      <c r="E18" s="8"/>
      <c r="F18" s="10">
        <f>SUM(F15:F17)</f>
        <v>0</v>
      </c>
      <c r="G18" s="8"/>
    </row>
    <row r="20" spans="1:7" x14ac:dyDescent="0.45">
      <c r="A20" s="4"/>
      <c r="B20" s="22" t="s">
        <v>718</v>
      </c>
      <c r="C20" s="4"/>
      <c r="D20" s="4"/>
      <c r="E20" s="4"/>
      <c r="F20" s="4"/>
      <c r="G20" s="4"/>
    </row>
    <row r="21" spans="1:7" ht="25.5" x14ac:dyDescent="0.45">
      <c r="A21" s="6" t="s">
        <v>48</v>
      </c>
      <c r="B21" s="16" t="s">
        <v>577</v>
      </c>
      <c r="C21" s="23">
        <v>1</v>
      </c>
      <c r="D21" s="23" t="s">
        <v>42</v>
      </c>
      <c r="E21" s="27" t="s">
        <v>95</v>
      </c>
      <c r="F21" s="25" t="str">
        <f>IF(AND(ISNUMBER(C21),ISNUMBER(E21)),C21*E21,"")</f>
        <v/>
      </c>
      <c r="G21" s="26" t="s">
        <v>401</v>
      </c>
    </row>
    <row r="22" spans="1:7" ht="25.5" x14ac:dyDescent="0.45">
      <c r="A22" s="6" t="s">
        <v>51</v>
      </c>
      <c r="B22" s="16" t="s">
        <v>578</v>
      </c>
      <c r="C22" s="23">
        <v>1</v>
      </c>
      <c r="D22" s="23" t="s">
        <v>42</v>
      </c>
      <c r="E22" s="27" t="s">
        <v>95</v>
      </c>
      <c r="F22" s="25" t="str">
        <f>IF(AND(ISNUMBER(C22),ISNUMBER(E22)),C22*E22,"")</f>
        <v/>
      </c>
      <c r="G22" s="26" t="s">
        <v>401</v>
      </c>
    </row>
    <row r="23" spans="1:7" ht="38.25" x14ac:dyDescent="0.45">
      <c r="A23" s="6" t="s">
        <v>28</v>
      </c>
      <c r="B23" s="16" t="s">
        <v>579</v>
      </c>
      <c r="C23" s="23">
        <v>1</v>
      </c>
      <c r="D23" s="23" t="s">
        <v>42</v>
      </c>
      <c r="E23" s="27" t="s">
        <v>95</v>
      </c>
      <c r="F23" s="25" t="str">
        <f>IF(AND(ISNUMBER(C23),ISNUMBER(E23)),C23*E23,"")</f>
        <v/>
      </c>
      <c r="G23" s="26" t="s">
        <v>401</v>
      </c>
    </row>
    <row r="24" spans="1:7" x14ac:dyDescent="0.45">
      <c r="A24" s="8"/>
      <c r="B24" s="9" t="s">
        <v>719</v>
      </c>
      <c r="C24" s="8"/>
      <c r="D24" s="8"/>
      <c r="E24" s="8"/>
      <c r="F24" s="10">
        <f>SUM(F20:F23)</f>
        <v>0</v>
      </c>
      <c r="G24" s="8"/>
    </row>
    <row r="26" spans="1:7" x14ac:dyDescent="0.45">
      <c r="A26" s="4"/>
      <c r="B26" s="22" t="s">
        <v>720</v>
      </c>
      <c r="C26" s="4"/>
      <c r="D26" s="4"/>
      <c r="E26" s="4"/>
      <c r="F26" s="4"/>
      <c r="G26" s="4"/>
    </row>
    <row r="27" spans="1:7" ht="34.9" x14ac:dyDescent="0.45">
      <c r="A27" s="6" t="s">
        <v>48</v>
      </c>
      <c r="B27" s="16" t="s">
        <v>582</v>
      </c>
      <c r="C27" s="23">
        <v>1</v>
      </c>
      <c r="D27" s="23" t="s">
        <v>42</v>
      </c>
      <c r="E27" s="24">
        <v>0</v>
      </c>
      <c r="F27" s="25">
        <f>IF(AND(ISNUMBER(C27),ISNUMBER(E27)),C27*E27,"")</f>
        <v>0</v>
      </c>
      <c r="G27" s="26" t="s">
        <v>721</v>
      </c>
    </row>
    <row r="28" spans="1:7" ht="25.5" x14ac:dyDescent="0.45">
      <c r="A28" s="6" t="s">
        <v>51</v>
      </c>
      <c r="B28" s="16" t="s">
        <v>584</v>
      </c>
      <c r="C28" s="23">
        <v>1</v>
      </c>
      <c r="D28" s="23" t="s">
        <v>42</v>
      </c>
      <c r="E28" s="27" t="s">
        <v>95</v>
      </c>
      <c r="F28" s="25" t="str">
        <f>IF(AND(ISNUMBER(C28),ISNUMBER(E28)),C28*E28,"")</f>
        <v/>
      </c>
      <c r="G28" s="26" t="s">
        <v>401</v>
      </c>
    </row>
    <row r="29" spans="1:7" ht="25.5" x14ac:dyDescent="0.45">
      <c r="A29" s="6" t="s">
        <v>28</v>
      </c>
      <c r="B29" s="16" t="s">
        <v>585</v>
      </c>
      <c r="C29" s="23">
        <v>1</v>
      </c>
      <c r="D29" s="23" t="s">
        <v>42</v>
      </c>
      <c r="E29" s="27" t="s">
        <v>95</v>
      </c>
      <c r="F29" s="25" t="str">
        <f>IF(AND(ISNUMBER(C29),ISNUMBER(E29)),C29*E29,"")</f>
        <v/>
      </c>
      <c r="G29" s="26" t="s">
        <v>401</v>
      </c>
    </row>
    <row r="30" spans="1:7" ht="25.5" x14ac:dyDescent="0.45">
      <c r="A30" s="6" t="s">
        <v>56</v>
      </c>
      <c r="B30" s="16" t="s">
        <v>586</v>
      </c>
      <c r="C30" s="23">
        <v>1</v>
      </c>
      <c r="D30" s="23" t="s">
        <v>42</v>
      </c>
      <c r="E30" s="27" t="s">
        <v>95</v>
      </c>
      <c r="F30" s="25" t="str">
        <f>IF(AND(ISNUMBER(C30),ISNUMBER(E30)),C30*E30,"")</f>
        <v/>
      </c>
      <c r="G30" s="26" t="s">
        <v>401</v>
      </c>
    </row>
    <row r="31" spans="1:7" x14ac:dyDescent="0.45">
      <c r="A31" s="6" t="s">
        <v>59</v>
      </c>
      <c r="B31" s="16" t="s">
        <v>587</v>
      </c>
      <c r="C31" s="23">
        <v>1</v>
      </c>
      <c r="D31" s="23" t="s">
        <v>42</v>
      </c>
      <c r="E31" s="27" t="s">
        <v>95</v>
      </c>
      <c r="F31" s="25" t="str">
        <f>IF(AND(ISNUMBER(C31),ISNUMBER(E31)),C31*E31,"")</f>
        <v/>
      </c>
      <c r="G31" s="26" t="s">
        <v>401</v>
      </c>
    </row>
    <row r="32" spans="1:7" x14ac:dyDescent="0.45">
      <c r="A32" s="8"/>
      <c r="B32" s="9" t="s">
        <v>722</v>
      </c>
      <c r="C32" s="8"/>
      <c r="D32" s="8"/>
      <c r="E32" s="8"/>
      <c r="F32" s="10">
        <f>SUM(F26:F31)</f>
        <v>0</v>
      </c>
      <c r="G32" s="8"/>
    </row>
    <row r="34" spans="1:7" x14ac:dyDescent="0.45">
      <c r="A34" s="4"/>
      <c r="B34" s="22" t="s">
        <v>723</v>
      </c>
      <c r="C34" s="4"/>
      <c r="D34" s="4"/>
      <c r="E34" s="4"/>
      <c r="F34" s="4"/>
      <c r="G34" s="4"/>
    </row>
    <row r="35" spans="1:7" x14ac:dyDescent="0.45">
      <c r="A35" s="13"/>
      <c r="B35" s="6" t="s">
        <v>724</v>
      </c>
      <c r="C35" s="13"/>
      <c r="D35" s="13"/>
      <c r="E35" s="13"/>
      <c r="F35" s="25">
        <f>F13</f>
        <v>0</v>
      </c>
      <c r="G35" s="13"/>
    </row>
    <row r="36" spans="1:7" x14ac:dyDescent="0.45">
      <c r="A36" s="13"/>
      <c r="B36" s="6" t="s">
        <v>725</v>
      </c>
      <c r="C36" s="13"/>
      <c r="D36" s="13"/>
      <c r="E36" s="13"/>
      <c r="F36" s="25">
        <f>F18</f>
        <v>0</v>
      </c>
      <c r="G36" s="13"/>
    </row>
    <row r="37" spans="1:7" x14ac:dyDescent="0.45">
      <c r="A37" s="13"/>
      <c r="B37" s="6" t="s">
        <v>726</v>
      </c>
      <c r="C37" s="13"/>
      <c r="D37" s="13"/>
      <c r="E37" s="13"/>
      <c r="F37" s="25">
        <f>F24</f>
        <v>0</v>
      </c>
      <c r="G37" s="13"/>
    </row>
    <row r="38" spans="1:7" x14ac:dyDescent="0.45">
      <c r="A38" s="13"/>
      <c r="B38" s="6" t="s">
        <v>727</v>
      </c>
      <c r="C38" s="13"/>
      <c r="D38" s="13"/>
      <c r="E38" s="13"/>
      <c r="F38" s="25">
        <f>F32</f>
        <v>0</v>
      </c>
      <c r="G38" s="13"/>
    </row>
    <row r="39" spans="1:7" x14ac:dyDescent="0.45">
      <c r="A39" s="4"/>
      <c r="B39" s="5" t="s">
        <v>728</v>
      </c>
      <c r="C39" s="4"/>
      <c r="D39" s="4"/>
      <c r="E39" s="4"/>
      <c r="F39" s="18">
        <f>SUM(F35:F38)</f>
        <v>0</v>
      </c>
      <c r="G39" s="4"/>
    </row>
  </sheetData>
  <pageMargins left="0.75" right="0.75" top="1" bottom="1" header="0.511811023622047" footer="0.511811023622047"/>
  <pageSetup fitToHeight="0"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G29"/>
  <sheetViews>
    <sheetView zoomScaleNormal="100" workbookViewId="0">
      <pane ySplit="6" topLeftCell="A7" activePane="bottomLeft" state="frozen"/>
      <selection pane="bottomLeft" activeCell="E10" sqref="E10"/>
    </sheetView>
  </sheetViews>
  <sheetFormatPr defaultColWidth="8.6640625" defaultRowHeight="14.25" x14ac:dyDescent="0.45"/>
  <cols>
    <col min="1" max="1" width="8" customWidth="1"/>
    <col min="2" max="2" width="70" customWidth="1"/>
    <col min="3" max="3" width="10" customWidth="1"/>
    <col min="4" max="4" width="8" customWidth="1"/>
    <col min="5" max="5" width="12" customWidth="1"/>
    <col min="6" max="6" width="14" customWidth="1"/>
    <col min="7" max="7" width="45" customWidth="1"/>
  </cols>
  <sheetData>
    <row r="1" spans="1:7" ht="15.4" x14ac:dyDescent="0.45">
      <c r="A1" s="1" t="s">
        <v>0</v>
      </c>
    </row>
    <row r="2" spans="1:7" x14ac:dyDescent="0.45">
      <c r="A2" s="2" t="s">
        <v>40</v>
      </c>
    </row>
    <row r="3" spans="1:7" ht="15.4" x14ac:dyDescent="0.45">
      <c r="A3" s="1" t="s">
        <v>729</v>
      </c>
    </row>
    <row r="6" spans="1:7" ht="26.25" x14ac:dyDescent="0.45">
      <c r="A6" s="3" t="s">
        <v>42</v>
      </c>
      <c r="B6" s="3" t="s">
        <v>4</v>
      </c>
      <c r="C6" s="3" t="s">
        <v>43</v>
      </c>
      <c r="D6" s="3" t="s">
        <v>44</v>
      </c>
      <c r="E6" s="3" t="s">
        <v>45</v>
      </c>
      <c r="F6" s="3" t="s">
        <v>5</v>
      </c>
      <c r="G6" s="3" t="s">
        <v>46</v>
      </c>
    </row>
    <row r="7" spans="1:7" x14ac:dyDescent="0.45">
      <c r="A7" s="4"/>
      <c r="B7" s="22" t="s">
        <v>730</v>
      </c>
      <c r="C7" s="4"/>
      <c r="D7" s="4"/>
      <c r="E7" s="4"/>
      <c r="F7" s="4"/>
      <c r="G7" s="4"/>
    </row>
    <row r="8" spans="1:7" ht="25.5" x14ac:dyDescent="0.45">
      <c r="A8" s="6" t="s">
        <v>48</v>
      </c>
      <c r="B8" s="16" t="s">
        <v>597</v>
      </c>
      <c r="C8" s="23">
        <v>1</v>
      </c>
      <c r="D8" s="23" t="s">
        <v>42</v>
      </c>
      <c r="E8" s="24">
        <v>0</v>
      </c>
      <c r="F8" s="25">
        <f>IF(AND(ISNUMBER(C8),ISNUMBER(E8)),C8*E8,"")</f>
        <v>0</v>
      </c>
      <c r="G8" s="26" t="s">
        <v>598</v>
      </c>
    </row>
    <row r="9" spans="1:7" ht="51" x14ac:dyDescent="0.45">
      <c r="A9" s="6" t="s">
        <v>51</v>
      </c>
      <c r="B9" s="16" t="s">
        <v>599</v>
      </c>
      <c r="C9" s="23">
        <v>1</v>
      </c>
      <c r="D9" s="23" t="s">
        <v>42</v>
      </c>
      <c r="E9" s="27" t="s">
        <v>95</v>
      </c>
      <c r="F9" s="25" t="str">
        <f>IF(AND(ISNUMBER(C9),ISNUMBER(E9)),C9*E9,"")</f>
        <v/>
      </c>
      <c r="G9" s="26" t="s">
        <v>401</v>
      </c>
    </row>
    <row r="10" spans="1:7" ht="51" x14ac:dyDescent="0.45">
      <c r="A10" s="6" t="s">
        <v>28</v>
      </c>
      <c r="B10" s="16" t="s">
        <v>600</v>
      </c>
      <c r="C10" s="23">
        <v>1</v>
      </c>
      <c r="D10" s="23" t="s">
        <v>42</v>
      </c>
      <c r="E10" s="27" t="s">
        <v>95</v>
      </c>
      <c r="F10" s="25" t="str">
        <f>IF(AND(ISNUMBER(C10),ISNUMBER(E10)),C10*E10,"")</f>
        <v/>
      </c>
      <c r="G10" s="26" t="s">
        <v>601</v>
      </c>
    </row>
    <row r="11" spans="1:7" ht="25.5" x14ac:dyDescent="0.45">
      <c r="A11" s="6" t="s">
        <v>56</v>
      </c>
      <c r="B11" s="16" t="s">
        <v>602</v>
      </c>
      <c r="C11" s="23">
        <v>1</v>
      </c>
      <c r="D11" s="23" t="s">
        <v>42</v>
      </c>
      <c r="E11" s="27" t="s">
        <v>95</v>
      </c>
      <c r="F11" s="25" t="str">
        <f>IF(AND(ISNUMBER(C11),ISNUMBER(E11)),C11*E11,"")</f>
        <v/>
      </c>
      <c r="G11" s="26" t="s">
        <v>401</v>
      </c>
    </row>
    <row r="12" spans="1:7" x14ac:dyDescent="0.45">
      <c r="A12" s="8"/>
      <c r="B12" s="9" t="s">
        <v>731</v>
      </c>
      <c r="C12" s="8"/>
      <c r="D12" s="8"/>
      <c r="E12" s="8"/>
      <c r="F12" s="10">
        <f>SUM(F7:F11)</f>
        <v>0</v>
      </c>
      <c r="G12" s="8"/>
    </row>
    <row r="14" spans="1:7" x14ac:dyDescent="0.45">
      <c r="A14" s="4"/>
      <c r="B14" s="22" t="s">
        <v>732</v>
      </c>
      <c r="C14" s="4"/>
      <c r="D14" s="4"/>
      <c r="E14" s="4"/>
      <c r="F14" s="4"/>
      <c r="G14" s="4"/>
    </row>
    <row r="15" spans="1:7" ht="25.5" x14ac:dyDescent="0.45">
      <c r="A15" s="6" t="s">
        <v>48</v>
      </c>
      <c r="B15" s="16" t="s">
        <v>605</v>
      </c>
      <c r="C15" s="23">
        <v>1</v>
      </c>
      <c r="D15" s="23" t="s">
        <v>94</v>
      </c>
      <c r="E15" s="27" t="s">
        <v>95</v>
      </c>
      <c r="F15" s="25" t="str">
        <f>IF(AND(ISNUMBER(C15),ISNUMBER(E15)),C15*E15,"")</f>
        <v/>
      </c>
      <c r="G15" s="26" t="s">
        <v>401</v>
      </c>
    </row>
    <row r="16" spans="1:7" ht="25.5" x14ac:dyDescent="0.45">
      <c r="A16" s="6" t="s">
        <v>51</v>
      </c>
      <c r="B16" s="16" t="s">
        <v>606</v>
      </c>
      <c r="C16" s="23">
        <v>1</v>
      </c>
      <c r="D16" s="23" t="s">
        <v>94</v>
      </c>
      <c r="E16" s="27" t="s">
        <v>95</v>
      </c>
      <c r="F16" s="25" t="str">
        <f>IF(AND(ISNUMBER(C16),ISNUMBER(E16)),C16*E16,"")</f>
        <v/>
      </c>
      <c r="G16" s="26" t="s">
        <v>401</v>
      </c>
    </row>
    <row r="17" spans="1:7" ht="25.5" x14ac:dyDescent="0.45">
      <c r="A17" s="6" t="s">
        <v>28</v>
      </c>
      <c r="B17" s="16" t="s">
        <v>607</v>
      </c>
      <c r="C17" s="23">
        <v>1</v>
      </c>
      <c r="D17" s="23" t="s">
        <v>94</v>
      </c>
      <c r="E17" s="27" t="s">
        <v>95</v>
      </c>
      <c r="F17" s="25" t="str">
        <f>IF(AND(ISNUMBER(C17),ISNUMBER(E17)),C17*E17,"")</f>
        <v/>
      </c>
      <c r="G17" s="26" t="s">
        <v>401</v>
      </c>
    </row>
    <row r="18" spans="1:7" x14ac:dyDescent="0.45">
      <c r="A18" s="8"/>
      <c r="B18" s="9" t="s">
        <v>733</v>
      </c>
      <c r="C18" s="8"/>
      <c r="D18" s="8"/>
      <c r="E18" s="8"/>
      <c r="F18" s="10">
        <f>SUM(F14:F17)</f>
        <v>0</v>
      </c>
      <c r="G18" s="8"/>
    </row>
    <row r="20" spans="1:7" x14ac:dyDescent="0.45">
      <c r="A20" s="4"/>
      <c r="B20" s="22" t="s">
        <v>734</v>
      </c>
      <c r="C20" s="4"/>
      <c r="D20" s="4"/>
      <c r="E20" s="4"/>
      <c r="F20" s="4"/>
      <c r="G20" s="4"/>
    </row>
    <row r="21" spans="1:7" ht="25.5" x14ac:dyDescent="0.45">
      <c r="A21" s="6" t="s">
        <v>48</v>
      </c>
      <c r="B21" s="16" t="s">
        <v>610</v>
      </c>
      <c r="C21" s="23">
        <v>1</v>
      </c>
      <c r="D21" s="23" t="s">
        <v>42</v>
      </c>
      <c r="E21" s="27" t="s">
        <v>95</v>
      </c>
      <c r="F21" s="25" t="str">
        <f>IF(AND(ISNUMBER(C21),ISNUMBER(E21)),C21*E21,"")</f>
        <v/>
      </c>
      <c r="G21" s="26" t="s">
        <v>401</v>
      </c>
    </row>
    <row r="22" spans="1:7" ht="38.25" x14ac:dyDescent="0.45">
      <c r="A22" s="6" t="s">
        <v>51</v>
      </c>
      <c r="B22" s="16" t="s">
        <v>611</v>
      </c>
      <c r="C22" s="23">
        <v>12</v>
      </c>
      <c r="D22" s="23" t="s">
        <v>612</v>
      </c>
      <c r="E22" s="27" t="s">
        <v>95</v>
      </c>
      <c r="F22" s="25" t="str">
        <f>IF(AND(ISNUMBER(C22),ISNUMBER(E22)),C22*E22,"")</f>
        <v/>
      </c>
      <c r="G22" s="26" t="s">
        <v>401</v>
      </c>
    </row>
    <row r="23" spans="1:7" x14ac:dyDescent="0.45">
      <c r="A23" s="8"/>
      <c r="B23" s="9" t="s">
        <v>735</v>
      </c>
      <c r="C23" s="8"/>
      <c r="D23" s="8"/>
      <c r="E23" s="8"/>
      <c r="F23" s="10">
        <f>SUM(F20:F22)</f>
        <v>0</v>
      </c>
      <c r="G23" s="8"/>
    </row>
    <row r="25" spans="1:7" x14ac:dyDescent="0.45">
      <c r="A25" s="4"/>
      <c r="B25" s="22" t="s">
        <v>736</v>
      </c>
      <c r="C25" s="4"/>
      <c r="D25" s="4"/>
      <c r="E25" s="4"/>
      <c r="F25" s="4"/>
      <c r="G25" s="4"/>
    </row>
    <row r="26" spans="1:7" x14ac:dyDescent="0.45">
      <c r="A26" s="13"/>
      <c r="B26" s="6" t="s">
        <v>737</v>
      </c>
      <c r="C26" s="13"/>
      <c r="D26" s="13"/>
      <c r="E26" s="13"/>
      <c r="F26" s="25">
        <f>F12</f>
        <v>0</v>
      </c>
      <c r="G26" s="13"/>
    </row>
    <row r="27" spans="1:7" x14ac:dyDescent="0.45">
      <c r="A27" s="13"/>
      <c r="B27" s="6" t="s">
        <v>738</v>
      </c>
      <c r="C27" s="13"/>
      <c r="D27" s="13"/>
      <c r="E27" s="13"/>
      <c r="F27" s="25">
        <f>F18</f>
        <v>0</v>
      </c>
      <c r="G27" s="13"/>
    </row>
    <row r="28" spans="1:7" x14ac:dyDescent="0.45">
      <c r="A28" s="13"/>
      <c r="B28" s="6" t="s">
        <v>739</v>
      </c>
      <c r="C28" s="13"/>
      <c r="D28" s="13"/>
      <c r="E28" s="13"/>
      <c r="F28" s="25">
        <f>F23</f>
        <v>0</v>
      </c>
      <c r="G28" s="13"/>
    </row>
    <row r="29" spans="1:7" x14ac:dyDescent="0.45">
      <c r="A29" s="4"/>
      <c r="B29" s="5" t="s">
        <v>740</v>
      </c>
      <c r="C29" s="4"/>
      <c r="D29" s="4"/>
      <c r="E29" s="4"/>
      <c r="F29" s="18">
        <f>SUM(F26:F28)</f>
        <v>0</v>
      </c>
      <c r="G29" s="4"/>
    </row>
  </sheetData>
  <pageMargins left="0.75" right="0.75" top="1" bottom="1" header="0.511811023622047" footer="0.511811023622047"/>
  <pageSetup fitToHeight="0"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G18"/>
  <sheetViews>
    <sheetView zoomScaleNormal="100" workbookViewId="0">
      <pane ySplit="6" topLeftCell="A7" activePane="bottomLeft" state="frozen"/>
      <selection pane="bottomLeft"/>
    </sheetView>
  </sheetViews>
  <sheetFormatPr defaultColWidth="8.6640625" defaultRowHeight="14.25" x14ac:dyDescent="0.45"/>
  <cols>
    <col min="1" max="1" width="8" customWidth="1"/>
    <col min="2" max="2" width="70" customWidth="1"/>
    <col min="3" max="3" width="10" customWidth="1"/>
    <col min="4" max="4" width="8" customWidth="1"/>
    <col min="5" max="5" width="12" customWidth="1"/>
    <col min="6" max="6" width="14" customWidth="1"/>
    <col min="7" max="7" width="45" customWidth="1"/>
  </cols>
  <sheetData>
    <row r="1" spans="1:7" ht="15.4" x14ac:dyDescent="0.45">
      <c r="A1" s="1" t="s">
        <v>0</v>
      </c>
    </row>
    <row r="2" spans="1:7" x14ac:dyDescent="0.45">
      <c r="A2" s="2" t="s">
        <v>40</v>
      </c>
    </row>
    <row r="3" spans="1:7" ht="15.4" x14ac:dyDescent="0.45">
      <c r="A3" s="1" t="s">
        <v>741</v>
      </c>
    </row>
    <row r="4" spans="1:7" x14ac:dyDescent="0.45">
      <c r="A4" s="21" t="s">
        <v>620</v>
      </c>
    </row>
    <row r="6" spans="1:7" ht="26.25" x14ac:dyDescent="0.45">
      <c r="A6" s="3" t="s">
        <v>42</v>
      </c>
      <c r="B6" s="3" t="s">
        <v>4</v>
      </c>
      <c r="C6" s="3" t="s">
        <v>43</v>
      </c>
      <c r="D6" s="3" t="s">
        <v>44</v>
      </c>
      <c r="E6" s="3" t="s">
        <v>45</v>
      </c>
      <c r="F6" s="3" t="s">
        <v>5</v>
      </c>
      <c r="G6" s="3" t="s">
        <v>46</v>
      </c>
    </row>
    <row r="7" spans="1:7" x14ac:dyDescent="0.45">
      <c r="A7" s="4"/>
      <c r="B7" s="22" t="s">
        <v>742</v>
      </c>
      <c r="C7" s="4"/>
      <c r="D7" s="4"/>
      <c r="E7" s="4"/>
      <c r="F7" s="4"/>
      <c r="G7" s="4"/>
    </row>
    <row r="8" spans="1:7" ht="25.5" x14ac:dyDescent="0.45">
      <c r="A8" s="6" t="s">
        <v>48</v>
      </c>
      <c r="B8" s="16" t="s">
        <v>622</v>
      </c>
      <c r="C8" s="29" t="s">
        <v>95</v>
      </c>
      <c r="D8" s="23" t="s">
        <v>623</v>
      </c>
      <c r="E8" s="27" t="s">
        <v>95</v>
      </c>
      <c r="F8" s="25" t="str">
        <f t="shared" ref="F8:F13" si="0">IF(AND(ISNUMBER(C8),ISNUMBER(E8)),C8*E8,"")</f>
        <v/>
      </c>
      <c r="G8" s="26" t="s">
        <v>624</v>
      </c>
    </row>
    <row r="9" spans="1:7" ht="25.5" x14ac:dyDescent="0.45">
      <c r="A9" s="6" t="s">
        <v>51</v>
      </c>
      <c r="B9" s="16" t="s">
        <v>625</v>
      </c>
      <c r="C9" s="29" t="s">
        <v>95</v>
      </c>
      <c r="D9" s="23" t="s">
        <v>623</v>
      </c>
      <c r="E9" s="27" t="s">
        <v>95</v>
      </c>
      <c r="F9" s="25" t="str">
        <f t="shared" si="0"/>
        <v/>
      </c>
      <c r="G9" s="26" t="s">
        <v>624</v>
      </c>
    </row>
    <row r="10" spans="1:7" ht="25.5" x14ac:dyDescent="0.45">
      <c r="A10" s="6" t="s">
        <v>28</v>
      </c>
      <c r="B10" s="16" t="s">
        <v>626</v>
      </c>
      <c r="C10" s="29" t="s">
        <v>95</v>
      </c>
      <c r="D10" s="23" t="s">
        <v>623</v>
      </c>
      <c r="E10" s="27" t="s">
        <v>95</v>
      </c>
      <c r="F10" s="25" t="str">
        <f t="shared" si="0"/>
        <v/>
      </c>
      <c r="G10" s="26" t="s">
        <v>624</v>
      </c>
    </row>
    <row r="11" spans="1:7" ht="25.5" x14ac:dyDescent="0.45">
      <c r="A11" s="6" t="s">
        <v>56</v>
      </c>
      <c r="B11" s="16" t="s">
        <v>627</v>
      </c>
      <c r="C11" s="29" t="s">
        <v>95</v>
      </c>
      <c r="D11" s="23" t="s">
        <v>623</v>
      </c>
      <c r="E11" s="27" t="s">
        <v>95</v>
      </c>
      <c r="F11" s="25" t="str">
        <f t="shared" si="0"/>
        <v/>
      </c>
      <c r="G11" s="26" t="s">
        <v>624</v>
      </c>
    </row>
    <row r="12" spans="1:7" ht="38.25" x14ac:dyDescent="0.45">
      <c r="A12" s="6" t="s">
        <v>59</v>
      </c>
      <c r="B12" s="16" t="s">
        <v>628</v>
      </c>
      <c r="C12" s="29" t="s">
        <v>95</v>
      </c>
      <c r="D12" s="23" t="s">
        <v>623</v>
      </c>
      <c r="E12" s="27" t="s">
        <v>95</v>
      </c>
      <c r="F12" s="25" t="str">
        <f t="shared" si="0"/>
        <v/>
      </c>
      <c r="G12" s="26" t="s">
        <v>624</v>
      </c>
    </row>
    <row r="13" spans="1:7" x14ac:dyDescent="0.45">
      <c r="A13" s="6" t="s">
        <v>61</v>
      </c>
      <c r="B13" s="16" t="s">
        <v>629</v>
      </c>
      <c r="C13" s="23">
        <v>1</v>
      </c>
      <c r="D13" s="23" t="s">
        <v>94</v>
      </c>
      <c r="E13" s="27" t="s">
        <v>95</v>
      </c>
      <c r="F13" s="25" t="str">
        <f t="shared" si="0"/>
        <v/>
      </c>
      <c r="G13" s="26" t="s">
        <v>401</v>
      </c>
    </row>
    <row r="14" spans="1:7" x14ac:dyDescent="0.45">
      <c r="A14" s="8"/>
      <c r="B14" s="9" t="s">
        <v>743</v>
      </c>
      <c r="C14" s="8"/>
      <c r="D14" s="8"/>
      <c r="E14" s="8"/>
      <c r="F14" s="10">
        <f>SUM(F7:F13)</f>
        <v>0</v>
      </c>
      <c r="G14" s="8"/>
    </row>
    <row r="16" spans="1:7" x14ac:dyDescent="0.45">
      <c r="A16" s="4"/>
      <c r="B16" s="22" t="s">
        <v>744</v>
      </c>
      <c r="C16" s="4"/>
      <c r="D16" s="4"/>
      <c r="E16" s="4"/>
      <c r="F16" s="4"/>
      <c r="G16" s="4"/>
    </row>
    <row r="17" spans="1:7" x14ac:dyDescent="0.45">
      <c r="A17" s="13"/>
      <c r="B17" s="6" t="s">
        <v>745</v>
      </c>
      <c r="C17" s="13"/>
      <c r="D17" s="13"/>
      <c r="E17" s="13"/>
      <c r="F17" s="25">
        <f>F14</f>
        <v>0</v>
      </c>
      <c r="G17" s="13"/>
    </row>
    <row r="18" spans="1:7" x14ac:dyDescent="0.45">
      <c r="A18" s="4"/>
      <c r="B18" s="5" t="s">
        <v>746</v>
      </c>
      <c r="C18" s="4"/>
      <c r="D18" s="4"/>
      <c r="E18" s="4"/>
      <c r="F18" s="18">
        <f>SUM(F17:F17)</f>
        <v>0</v>
      </c>
      <c r="G18" s="4"/>
    </row>
  </sheetData>
  <pageMargins left="0.75" right="0.75" top="1" bottom="1" header="0.511811023622047" footer="0.511811023622047"/>
  <pageSetup fitToHeight="0"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F44"/>
  <sheetViews>
    <sheetView zoomScaleNormal="100" workbookViewId="0"/>
  </sheetViews>
  <sheetFormatPr defaultColWidth="8.6640625" defaultRowHeight="14.25" x14ac:dyDescent="0.45"/>
  <cols>
    <col min="1" max="1" width="6" customWidth="1"/>
    <col min="2" max="2" width="34" customWidth="1"/>
    <col min="3" max="3" width="40" customWidth="1"/>
    <col min="4" max="4" width="42" customWidth="1"/>
    <col min="5" max="5" width="40" customWidth="1"/>
    <col min="6" max="6" width="18" customWidth="1"/>
  </cols>
  <sheetData>
    <row r="1" spans="1:6" ht="15.4" x14ac:dyDescent="0.45">
      <c r="A1" s="1" t="s">
        <v>747</v>
      </c>
    </row>
    <row r="2" spans="1:6" x14ac:dyDescent="0.45">
      <c r="A2" s="2" t="s">
        <v>748</v>
      </c>
    </row>
    <row r="4" spans="1:6" x14ac:dyDescent="0.45">
      <c r="A4" s="3" t="s">
        <v>749</v>
      </c>
      <c r="B4" s="3" t="s">
        <v>750</v>
      </c>
      <c r="C4" s="3" t="s">
        <v>751</v>
      </c>
      <c r="D4" s="3" t="s">
        <v>752</v>
      </c>
      <c r="E4" s="3" t="s">
        <v>753</v>
      </c>
      <c r="F4" s="3" t="s">
        <v>754</v>
      </c>
    </row>
    <row r="5" spans="1:6" ht="34.9" x14ac:dyDescent="0.45">
      <c r="A5" s="26">
        <v>1</v>
      </c>
      <c r="B5" s="26" t="s">
        <v>755</v>
      </c>
      <c r="C5" s="26" t="s">
        <v>756</v>
      </c>
      <c r="D5" s="26" t="s">
        <v>757</v>
      </c>
      <c r="E5" s="26" t="s">
        <v>758</v>
      </c>
      <c r="F5" s="26" t="s">
        <v>759</v>
      </c>
    </row>
    <row r="6" spans="1:6" ht="23.25" x14ac:dyDescent="0.45">
      <c r="A6" s="26">
        <v>2</v>
      </c>
      <c r="B6" s="26" t="s">
        <v>760</v>
      </c>
      <c r="C6" s="26" t="s">
        <v>761</v>
      </c>
      <c r="D6" s="26" t="s">
        <v>762</v>
      </c>
      <c r="E6" s="26" t="s">
        <v>763</v>
      </c>
      <c r="F6" s="26" t="s">
        <v>759</v>
      </c>
    </row>
    <row r="7" spans="1:6" ht="34.9" x14ac:dyDescent="0.45">
      <c r="A7" s="26">
        <v>3</v>
      </c>
      <c r="B7" s="26" t="s">
        <v>764</v>
      </c>
      <c r="C7" s="26" t="s">
        <v>765</v>
      </c>
      <c r="D7" s="26" t="s">
        <v>766</v>
      </c>
      <c r="E7" s="26" t="s">
        <v>767</v>
      </c>
      <c r="F7" s="26" t="s">
        <v>768</v>
      </c>
    </row>
    <row r="8" spans="1:6" ht="23.25" x14ac:dyDescent="0.45">
      <c r="A8" s="26">
        <v>4</v>
      </c>
      <c r="B8" s="26" t="s">
        <v>769</v>
      </c>
      <c r="C8" s="26" t="s">
        <v>770</v>
      </c>
      <c r="D8" s="26" t="s">
        <v>771</v>
      </c>
      <c r="E8" s="26" t="s">
        <v>772</v>
      </c>
      <c r="F8" s="26" t="s">
        <v>759</v>
      </c>
    </row>
    <row r="9" spans="1:6" ht="23.25" x14ac:dyDescent="0.45">
      <c r="A9" s="26">
        <v>5</v>
      </c>
      <c r="B9" s="26" t="s">
        <v>773</v>
      </c>
      <c r="C9" s="26" t="s">
        <v>774</v>
      </c>
      <c r="D9" s="26" t="s">
        <v>775</v>
      </c>
      <c r="E9" s="26" t="s">
        <v>776</v>
      </c>
      <c r="F9" s="26" t="s">
        <v>759</v>
      </c>
    </row>
    <row r="10" spans="1:6" ht="23.25" x14ac:dyDescent="0.45">
      <c r="A10" s="26">
        <v>6</v>
      </c>
      <c r="B10" s="26" t="s">
        <v>777</v>
      </c>
      <c r="C10" s="26" t="s">
        <v>778</v>
      </c>
      <c r="D10" s="26" t="s">
        <v>779</v>
      </c>
      <c r="E10" s="26" t="s">
        <v>780</v>
      </c>
      <c r="F10" s="26" t="s">
        <v>759</v>
      </c>
    </row>
    <row r="11" spans="1:6" ht="23.25" x14ac:dyDescent="0.45">
      <c r="A11" s="26">
        <v>7</v>
      </c>
      <c r="B11" s="26" t="s">
        <v>781</v>
      </c>
      <c r="C11" s="26" t="s">
        <v>782</v>
      </c>
      <c r="D11" s="26" t="s">
        <v>783</v>
      </c>
      <c r="E11" s="26" t="s">
        <v>768</v>
      </c>
      <c r="F11" s="26" t="s">
        <v>768</v>
      </c>
    </row>
    <row r="12" spans="1:6" ht="34.9" x14ac:dyDescent="0.45">
      <c r="A12" s="26">
        <v>8</v>
      </c>
      <c r="B12" s="26" t="s">
        <v>784</v>
      </c>
      <c r="C12" s="26" t="s">
        <v>785</v>
      </c>
      <c r="D12" s="26" t="s">
        <v>786</v>
      </c>
      <c r="E12" s="26" t="s">
        <v>787</v>
      </c>
      <c r="F12" s="26" t="s">
        <v>768</v>
      </c>
    </row>
    <row r="13" spans="1:6" ht="23.25" x14ac:dyDescent="0.45">
      <c r="A13" s="26">
        <v>9</v>
      </c>
      <c r="B13" s="26" t="s">
        <v>788</v>
      </c>
      <c r="C13" s="26" t="s">
        <v>789</v>
      </c>
      <c r="D13" s="26" t="s">
        <v>790</v>
      </c>
      <c r="E13" s="26" t="s">
        <v>791</v>
      </c>
      <c r="F13" s="26" t="s">
        <v>792</v>
      </c>
    </row>
    <row r="14" spans="1:6" x14ac:dyDescent="0.45">
      <c r="A14" s="26">
        <v>10</v>
      </c>
      <c r="B14" s="26" t="s">
        <v>793</v>
      </c>
      <c r="C14" s="26" t="s">
        <v>794</v>
      </c>
      <c r="D14" s="26" t="s">
        <v>795</v>
      </c>
      <c r="E14" s="26" t="s">
        <v>796</v>
      </c>
      <c r="F14" s="26" t="s">
        <v>759</v>
      </c>
    </row>
    <row r="15" spans="1:6" ht="46.5" x14ac:dyDescent="0.45">
      <c r="A15" s="26">
        <v>11</v>
      </c>
      <c r="B15" s="26" t="s">
        <v>797</v>
      </c>
      <c r="C15" s="26" t="s">
        <v>798</v>
      </c>
      <c r="D15" s="26" t="s">
        <v>799</v>
      </c>
      <c r="E15" s="26" t="s">
        <v>800</v>
      </c>
      <c r="F15" s="26" t="s">
        <v>801</v>
      </c>
    </row>
    <row r="16" spans="1:6" x14ac:dyDescent="0.45">
      <c r="A16" s="26">
        <v>12</v>
      </c>
      <c r="B16" s="26" t="s">
        <v>802</v>
      </c>
      <c r="C16" s="26" t="s">
        <v>803</v>
      </c>
      <c r="D16" s="26" t="s">
        <v>804</v>
      </c>
      <c r="E16" s="26" t="s">
        <v>805</v>
      </c>
      <c r="F16" s="26" t="s">
        <v>759</v>
      </c>
    </row>
    <row r="17" spans="1:6" ht="34.9" x14ac:dyDescent="0.45">
      <c r="A17" s="26">
        <v>13</v>
      </c>
      <c r="B17" s="26" t="s">
        <v>806</v>
      </c>
      <c r="C17" s="26" t="s">
        <v>807</v>
      </c>
      <c r="D17" s="26" t="s">
        <v>808</v>
      </c>
      <c r="E17" s="26" t="s">
        <v>809</v>
      </c>
      <c r="F17" s="26" t="s">
        <v>53</v>
      </c>
    </row>
    <row r="18" spans="1:6" ht="34.9" x14ac:dyDescent="0.45">
      <c r="A18" s="26">
        <v>14</v>
      </c>
      <c r="B18" s="26" t="s">
        <v>810</v>
      </c>
      <c r="C18" s="26" t="s">
        <v>811</v>
      </c>
      <c r="D18" s="26" t="s">
        <v>812</v>
      </c>
      <c r="E18" s="26" t="s">
        <v>813</v>
      </c>
      <c r="F18" s="26" t="s">
        <v>814</v>
      </c>
    </row>
    <row r="19" spans="1:6" ht="23.25" x14ac:dyDescent="0.45">
      <c r="A19" s="26">
        <v>15</v>
      </c>
      <c r="B19" s="26" t="s">
        <v>815</v>
      </c>
      <c r="C19" s="26" t="s">
        <v>816</v>
      </c>
      <c r="D19" s="26" t="s">
        <v>817</v>
      </c>
      <c r="E19" s="26" t="s">
        <v>818</v>
      </c>
      <c r="F19" s="26" t="s">
        <v>819</v>
      </c>
    </row>
    <row r="20" spans="1:6" ht="34.9" x14ac:dyDescent="0.45">
      <c r="A20" s="26">
        <v>16</v>
      </c>
      <c r="B20" s="26" t="s">
        <v>820</v>
      </c>
      <c r="C20" s="26" t="s">
        <v>821</v>
      </c>
      <c r="D20" s="26" t="s">
        <v>822</v>
      </c>
      <c r="E20" s="26" t="s">
        <v>823</v>
      </c>
      <c r="F20" s="26" t="s">
        <v>824</v>
      </c>
    </row>
    <row r="21" spans="1:6" ht="23.25" x14ac:dyDescent="0.45">
      <c r="A21" s="26">
        <v>17</v>
      </c>
      <c r="B21" s="26" t="s">
        <v>825</v>
      </c>
      <c r="C21" s="26" t="s">
        <v>826</v>
      </c>
      <c r="D21" s="26" t="s">
        <v>827</v>
      </c>
      <c r="E21" s="26" t="s">
        <v>828</v>
      </c>
      <c r="F21" s="26" t="s">
        <v>801</v>
      </c>
    </row>
    <row r="22" spans="1:6" ht="23.25" x14ac:dyDescent="0.45">
      <c r="A22" s="26">
        <v>18</v>
      </c>
      <c r="B22" s="26" t="s">
        <v>829</v>
      </c>
      <c r="C22" s="26" t="s">
        <v>830</v>
      </c>
      <c r="D22" s="26" t="s">
        <v>831</v>
      </c>
      <c r="E22" s="26" t="s">
        <v>832</v>
      </c>
      <c r="F22" s="26" t="s">
        <v>833</v>
      </c>
    </row>
    <row r="23" spans="1:6" ht="23.25" x14ac:dyDescent="0.45">
      <c r="A23" s="26">
        <v>19</v>
      </c>
      <c r="B23" s="26" t="s">
        <v>834</v>
      </c>
      <c r="C23" s="26" t="s">
        <v>835</v>
      </c>
      <c r="D23" s="26" t="s">
        <v>836</v>
      </c>
      <c r="E23" s="26" t="s">
        <v>768</v>
      </c>
      <c r="F23" s="26" t="s">
        <v>768</v>
      </c>
    </row>
    <row r="24" spans="1:6" x14ac:dyDescent="0.45">
      <c r="A24" s="26">
        <v>20</v>
      </c>
      <c r="B24" s="26" t="s">
        <v>837</v>
      </c>
      <c r="C24" s="26" t="s">
        <v>838</v>
      </c>
      <c r="D24" s="26" t="s">
        <v>839</v>
      </c>
      <c r="E24" s="26" t="s">
        <v>840</v>
      </c>
      <c r="F24" s="26" t="s">
        <v>801</v>
      </c>
    </row>
    <row r="25" spans="1:6" ht="23.25" x14ac:dyDescent="0.45">
      <c r="A25" s="26">
        <v>21</v>
      </c>
      <c r="B25" s="26" t="s">
        <v>841</v>
      </c>
      <c r="C25" s="26" t="s">
        <v>816</v>
      </c>
      <c r="D25" s="26" t="s">
        <v>842</v>
      </c>
      <c r="E25" s="26" t="s">
        <v>843</v>
      </c>
      <c r="F25" s="26" t="s">
        <v>759</v>
      </c>
    </row>
    <row r="26" spans="1:6" ht="23.25" x14ac:dyDescent="0.45">
      <c r="A26" s="26">
        <v>22</v>
      </c>
      <c r="B26" s="26" t="s">
        <v>844</v>
      </c>
      <c r="C26" s="26" t="s">
        <v>845</v>
      </c>
      <c r="D26" s="26" t="s">
        <v>839</v>
      </c>
      <c r="E26" s="26" t="s">
        <v>840</v>
      </c>
      <c r="F26" s="26" t="s">
        <v>801</v>
      </c>
    </row>
    <row r="27" spans="1:6" ht="34.9" x14ac:dyDescent="0.45">
      <c r="A27" s="26">
        <v>23</v>
      </c>
      <c r="B27" s="26" t="s">
        <v>846</v>
      </c>
      <c r="C27" s="26" t="s">
        <v>847</v>
      </c>
      <c r="D27" s="26" t="s">
        <v>848</v>
      </c>
      <c r="E27" s="26" t="s">
        <v>849</v>
      </c>
      <c r="F27" s="26" t="s">
        <v>814</v>
      </c>
    </row>
    <row r="28" spans="1:6" x14ac:dyDescent="0.45">
      <c r="A28" s="26">
        <v>24</v>
      </c>
      <c r="B28" s="26" t="s">
        <v>850</v>
      </c>
      <c r="C28" s="26" t="s">
        <v>816</v>
      </c>
      <c r="D28" s="26" t="s">
        <v>851</v>
      </c>
      <c r="E28" s="26" t="s">
        <v>852</v>
      </c>
      <c r="F28" s="26" t="s">
        <v>819</v>
      </c>
    </row>
    <row r="29" spans="1:6" x14ac:dyDescent="0.45">
      <c r="A29" s="26">
        <v>25</v>
      </c>
      <c r="B29" s="26" t="s">
        <v>853</v>
      </c>
      <c r="C29" s="26" t="s">
        <v>816</v>
      </c>
      <c r="D29" s="26" t="s">
        <v>854</v>
      </c>
      <c r="E29" s="26" t="s">
        <v>855</v>
      </c>
      <c r="F29" s="26" t="s">
        <v>833</v>
      </c>
    </row>
    <row r="30" spans="1:6" ht="46.5" x14ac:dyDescent="0.45">
      <c r="A30" s="26">
        <v>26</v>
      </c>
      <c r="B30" s="26" t="s">
        <v>856</v>
      </c>
      <c r="C30" s="26" t="s">
        <v>857</v>
      </c>
      <c r="D30" s="26" t="s">
        <v>858</v>
      </c>
      <c r="E30" s="26" t="s">
        <v>859</v>
      </c>
      <c r="F30" s="26" t="s">
        <v>814</v>
      </c>
    </row>
    <row r="31" spans="1:6" ht="34.9" x14ac:dyDescent="0.45">
      <c r="A31" s="26">
        <v>27</v>
      </c>
      <c r="B31" s="26" t="s">
        <v>860</v>
      </c>
      <c r="C31" s="26" t="s">
        <v>861</v>
      </c>
      <c r="D31" s="26" t="s">
        <v>862</v>
      </c>
      <c r="E31" s="26" t="s">
        <v>863</v>
      </c>
      <c r="F31" s="26" t="s">
        <v>801</v>
      </c>
    </row>
    <row r="32" spans="1:6" x14ac:dyDescent="0.45">
      <c r="A32" s="26">
        <v>28</v>
      </c>
      <c r="B32" s="26" t="s">
        <v>864</v>
      </c>
      <c r="C32" s="26" t="s">
        <v>865</v>
      </c>
      <c r="D32" s="26" t="s">
        <v>839</v>
      </c>
      <c r="E32" s="26" t="s">
        <v>866</v>
      </c>
      <c r="F32" s="26" t="s">
        <v>801</v>
      </c>
    </row>
    <row r="33" spans="1:6" ht="34.9" x14ac:dyDescent="0.45">
      <c r="A33" s="26">
        <v>29</v>
      </c>
      <c r="B33" s="26" t="s">
        <v>867</v>
      </c>
      <c r="C33" s="26" t="s">
        <v>847</v>
      </c>
      <c r="D33" s="26" t="s">
        <v>862</v>
      </c>
      <c r="E33" s="26" t="s">
        <v>868</v>
      </c>
      <c r="F33" s="26" t="s">
        <v>801</v>
      </c>
    </row>
    <row r="34" spans="1:6" ht="23.25" x14ac:dyDescent="0.45">
      <c r="A34" s="26">
        <v>30</v>
      </c>
      <c r="B34" s="26" t="s">
        <v>869</v>
      </c>
      <c r="C34" s="26" t="s">
        <v>870</v>
      </c>
      <c r="D34" s="26" t="s">
        <v>862</v>
      </c>
      <c r="E34" s="26" t="s">
        <v>871</v>
      </c>
      <c r="F34" s="26" t="s">
        <v>801</v>
      </c>
    </row>
    <row r="35" spans="1:6" ht="23.25" x14ac:dyDescent="0.45">
      <c r="A35" s="26">
        <v>31</v>
      </c>
      <c r="B35" s="26" t="s">
        <v>872</v>
      </c>
      <c r="C35" s="26" t="s">
        <v>873</v>
      </c>
      <c r="D35" s="26" t="s">
        <v>862</v>
      </c>
      <c r="E35" s="26" t="s">
        <v>874</v>
      </c>
      <c r="F35" s="26" t="s">
        <v>801</v>
      </c>
    </row>
    <row r="36" spans="1:6" ht="23.25" x14ac:dyDescent="0.45">
      <c r="A36" s="26">
        <v>32</v>
      </c>
      <c r="B36" s="26" t="s">
        <v>12</v>
      </c>
      <c r="C36" s="26" t="s">
        <v>875</v>
      </c>
      <c r="D36" s="26" t="s">
        <v>862</v>
      </c>
      <c r="E36" s="26" t="s">
        <v>876</v>
      </c>
      <c r="F36" s="26" t="s">
        <v>801</v>
      </c>
    </row>
    <row r="37" spans="1:6" ht="23.25" x14ac:dyDescent="0.45">
      <c r="A37" s="26">
        <v>33</v>
      </c>
      <c r="B37" s="26" t="s">
        <v>877</v>
      </c>
      <c r="C37" s="26" t="s">
        <v>878</v>
      </c>
      <c r="D37" s="26" t="s">
        <v>862</v>
      </c>
      <c r="E37" s="26" t="s">
        <v>879</v>
      </c>
      <c r="F37" s="26" t="s">
        <v>801</v>
      </c>
    </row>
    <row r="38" spans="1:6" x14ac:dyDescent="0.45">
      <c r="A38" s="26">
        <v>34</v>
      </c>
      <c r="B38" s="26" t="s">
        <v>880</v>
      </c>
      <c r="C38" s="26" t="s">
        <v>881</v>
      </c>
      <c r="D38" s="26" t="s">
        <v>882</v>
      </c>
      <c r="E38" s="26" t="s">
        <v>883</v>
      </c>
      <c r="F38" s="26" t="s">
        <v>824</v>
      </c>
    </row>
    <row r="39" spans="1:6" ht="23.25" x14ac:dyDescent="0.45">
      <c r="A39" s="26">
        <v>35</v>
      </c>
      <c r="B39" s="26" t="s">
        <v>884</v>
      </c>
      <c r="C39" s="26" t="s">
        <v>881</v>
      </c>
      <c r="D39" s="26" t="s">
        <v>885</v>
      </c>
      <c r="E39" s="26" t="s">
        <v>886</v>
      </c>
      <c r="F39" s="26" t="s">
        <v>801</v>
      </c>
    </row>
    <row r="40" spans="1:6" ht="23.25" x14ac:dyDescent="0.45">
      <c r="A40" s="26">
        <v>36</v>
      </c>
      <c r="B40" s="26" t="s">
        <v>887</v>
      </c>
      <c r="C40" s="26" t="s">
        <v>888</v>
      </c>
      <c r="D40" s="26" t="s">
        <v>839</v>
      </c>
      <c r="E40" s="26" t="s">
        <v>889</v>
      </c>
      <c r="F40" s="26" t="s">
        <v>801</v>
      </c>
    </row>
    <row r="41" spans="1:6" ht="23.25" x14ac:dyDescent="0.45">
      <c r="A41" s="26">
        <v>37</v>
      </c>
      <c r="B41" s="26" t="s">
        <v>890</v>
      </c>
      <c r="C41" s="26" t="s">
        <v>891</v>
      </c>
      <c r="D41" s="26" t="s">
        <v>839</v>
      </c>
      <c r="E41" s="26" t="s">
        <v>892</v>
      </c>
      <c r="F41" s="26" t="s">
        <v>801</v>
      </c>
    </row>
    <row r="42" spans="1:6" ht="23.25" x14ac:dyDescent="0.45">
      <c r="A42" s="26">
        <v>38</v>
      </c>
      <c r="B42" s="26" t="s">
        <v>18</v>
      </c>
      <c r="C42" s="26" t="s">
        <v>893</v>
      </c>
      <c r="D42" s="26" t="s">
        <v>839</v>
      </c>
      <c r="E42" s="26" t="s">
        <v>894</v>
      </c>
      <c r="F42" s="26" t="s">
        <v>801</v>
      </c>
    </row>
    <row r="43" spans="1:6" ht="23.25" x14ac:dyDescent="0.45">
      <c r="A43" s="26">
        <v>39</v>
      </c>
      <c r="B43" s="26" t="s">
        <v>895</v>
      </c>
      <c r="C43" s="26" t="s">
        <v>896</v>
      </c>
      <c r="D43" s="26" t="s">
        <v>897</v>
      </c>
      <c r="E43" s="26" t="s">
        <v>852</v>
      </c>
      <c r="F43" s="26" t="s">
        <v>819</v>
      </c>
    </row>
    <row r="44" spans="1:6" ht="23.25" x14ac:dyDescent="0.45">
      <c r="A44" s="26">
        <v>40</v>
      </c>
      <c r="B44" s="26" t="s">
        <v>898</v>
      </c>
      <c r="C44" s="26" t="s">
        <v>816</v>
      </c>
      <c r="D44" s="26" t="s">
        <v>899</v>
      </c>
      <c r="E44" s="26" t="s">
        <v>900</v>
      </c>
      <c r="F44" s="26" t="s">
        <v>759</v>
      </c>
    </row>
  </sheetData>
  <pageMargins left="0.75" right="0.75" top="1" bottom="1" header="0.511811023622047" footer="0.511811023622047"/>
  <pageSetup fitToHeight="0"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C16"/>
  <sheetViews>
    <sheetView tabSelected="1" topLeftCell="A25" zoomScaleNormal="100" workbookViewId="0"/>
  </sheetViews>
  <sheetFormatPr defaultColWidth="8.6640625" defaultRowHeight="14.25" x14ac:dyDescent="0.45"/>
  <cols>
    <col min="1" max="1" width="6" customWidth="1"/>
    <col min="2" max="2" width="90" customWidth="1"/>
    <col min="3" max="3" width="30" customWidth="1"/>
  </cols>
  <sheetData>
    <row r="1" spans="1:3" ht="15.4" x14ac:dyDescent="0.45">
      <c r="A1" s="1" t="s">
        <v>901</v>
      </c>
    </row>
    <row r="3" spans="1:3" x14ac:dyDescent="0.45">
      <c r="A3" s="30" t="s">
        <v>749</v>
      </c>
      <c r="B3" s="30" t="s">
        <v>902</v>
      </c>
      <c r="C3" s="30" t="s">
        <v>903</v>
      </c>
    </row>
    <row r="4" spans="1:3" ht="34.9" x14ac:dyDescent="0.45">
      <c r="A4" s="26">
        <v>1</v>
      </c>
      <c r="B4" s="26" t="s">
        <v>904</v>
      </c>
      <c r="C4" s="26" t="s">
        <v>905</v>
      </c>
    </row>
    <row r="5" spans="1:3" ht="34.9" x14ac:dyDescent="0.45">
      <c r="A5" s="26">
        <v>2</v>
      </c>
      <c r="B5" s="26" t="s">
        <v>906</v>
      </c>
      <c r="C5" s="26" t="s">
        <v>907</v>
      </c>
    </row>
    <row r="6" spans="1:3" ht="23.25" x14ac:dyDescent="0.45">
      <c r="A6" s="26">
        <v>3</v>
      </c>
      <c r="B6" s="26" t="s">
        <v>908</v>
      </c>
      <c r="C6" s="26" t="s">
        <v>909</v>
      </c>
    </row>
    <row r="7" spans="1:3" ht="23.25" x14ac:dyDescent="0.45">
      <c r="A7" s="26">
        <v>4</v>
      </c>
      <c r="B7" s="26" t="s">
        <v>910</v>
      </c>
      <c r="C7" s="26" t="s">
        <v>911</v>
      </c>
    </row>
    <row r="8" spans="1:3" x14ac:dyDescent="0.45">
      <c r="A8" s="26">
        <v>5</v>
      </c>
      <c r="B8" s="26" t="s">
        <v>912</v>
      </c>
      <c r="C8" s="26" t="s">
        <v>913</v>
      </c>
    </row>
    <row r="9" spans="1:3" x14ac:dyDescent="0.45">
      <c r="A9" s="26">
        <v>6</v>
      </c>
      <c r="B9" s="26" t="s">
        <v>914</v>
      </c>
      <c r="C9" s="26" t="s">
        <v>915</v>
      </c>
    </row>
    <row r="10" spans="1:3" ht="23.25" x14ac:dyDescent="0.45">
      <c r="A10" s="26">
        <v>7</v>
      </c>
      <c r="B10" s="26" t="s">
        <v>916</v>
      </c>
      <c r="C10" s="26" t="s">
        <v>917</v>
      </c>
    </row>
    <row r="11" spans="1:3" ht="34.9" x14ac:dyDescent="0.45">
      <c r="A11" s="26">
        <v>8</v>
      </c>
      <c r="B11" s="26" t="s">
        <v>918</v>
      </c>
      <c r="C11" s="26" t="s">
        <v>919</v>
      </c>
    </row>
    <row r="12" spans="1:3" ht="23.25" x14ac:dyDescent="0.45">
      <c r="A12" s="26">
        <v>9</v>
      </c>
      <c r="B12" s="26" t="s">
        <v>920</v>
      </c>
      <c r="C12" s="26" t="s">
        <v>921</v>
      </c>
    </row>
    <row r="13" spans="1:3" ht="23.25" x14ac:dyDescent="0.45">
      <c r="A13" s="26">
        <v>10</v>
      </c>
      <c r="B13" s="26" t="s">
        <v>922</v>
      </c>
      <c r="C13" s="26" t="s">
        <v>923</v>
      </c>
    </row>
    <row r="14" spans="1:3" ht="23.25" x14ac:dyDescent="0.45">
      <c r="A14" s="26">
        <v>11</v>
      </c>
      <c r="B14" s="26" t="s">
        <v>924</v>
      </c>
      <c r="C14" s="26" t="s">
        <v>925</v>
      </c>
    </row>
    <row r="15" spans="1:3" ht="23.25" x14ac:dyDescent="0.45">
      <c r="A15" s="26">
        <v>12</v>
      </c>
      <c r="B15" s="26" t="s">
        <v>926</v>
      </c>
      <c r="C15" s="26" t="s">
        <v>927</v>
      </c>
    </row>
    <row r="16" spans="1:3" ht="23.25" x14ac:dyDescent="0.45">
      <c r="A16" s="26">
        <v>13</v>
      </c>
      <c r="B16" s="26" t="s">
        <v>928</v>
      </c>
      <c r="C16" s="26" t="s">
        <v>929</v>
      </c>
    </row>
  </sheetData>
  <pageMargins left="0.75" right="0.75" top="1" bottom="1" header="0.511811023622047" footer="0.511811023622047"/>
  <pageSetup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16</vt:i4>
      </vt:variant>
      <vt:variant>
        <vt:lpstr>Named Ranges</vt:lpstr>
      </vt:variant>
      <vt:variant>
        <vt:i4>13</vt:i4>
      </vt:variant>
    </vt:vector>
  </HeadingPairs>
  <TitlesOfParts>
    <vt:vector size="29" baseType="lpstr">
      <vt:lpstr>Summary</vt:lpstr>
      <vt:lpstr>Part C - Preliminaries</vt:lpstr>
      <vt:lpstr>A0-A1 Jowhar Design&amp;Works</vt:lpstr>
      <vt:lpstr>A2 Jowhar Supplies</vt:lpstr>
      <vt:lpstr>A3 Jowhar Furniture</vt:lpstr>
      <vt:lpstr>A4 Jowhar Installation</vt:lpstr>
      <vt:lpstr>A5 Jowhar Services</vt:lpstr>
      <vt:lpstr>A6 Jowhar Training</vt:lpstr>
      <vt:lpstr>B0-B1 Kismayo Design&amp;Works</vt:lpstr>
      <vt:lpstr>B2 Kismayo Supplies</vt:lpstr>
      <vt:lpstr>B3 Kismayo Furniture</vt:lpstr>
      <vt:lpstr>B4 Kismayo Installation</vt:lpstr>
      <vt:lpstr>B5 Kismayo Services</vt:lpstr>
      <vt:lpstr>B6 Kismayo Training</vt:lpstr>
      <vt:lpstr>Gap Analysis</vt:lpstr>
      <vt:lpstr>Outstanding Issues</vt:lpstr>
      <vt:lpstr>'A0-A1 Jowhar Design&amp;Works'!Print_Titles</vt:lpstr>
      <vt:lpstr>'A2 Jowhar Supplies'!Print_Titles</vt:lpstr>
      <vt:lpstr>'A3 Jowhar Furniture'!Print_Titles</vt:lpstr>
      <vt:lpstr>'A4 Jowhar Installation'!Print_Titles</vt:lpstr>
      <vt:lpstr>'A5 Jowhar Services'!Print_Titles</vt:lpstr>
      <vt:lpstr>'A6 Jowhar Training'!Print_Titles</vt:lpstr>
      <vt:lpstr>'B0-B1 Kismayo Design&amp;Works'!Print_Titles</vt:lpstr>
      <vt:lpstr>'B2 Kismayo Supplies'!Print_Titles</vt:lpstr>
      <vt:lpstr>'B3 Kismayo Furniture'!Print_Titles</vt:lpstr>
      <vt:lpstr>'B4 Kismayo Installation'!Print_Titles</vt:lpstr>
      <vt:lpstr>'B5 Kismayo Services'!Print_Titles</vt:lpstr>
      <vt:lpstr>'B6 Kismayo Training'!Print_Titles</vt:lpstr>
      <vt:lpstr>'Part C - Preliminaries'!Print_Titles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Maslah Ali Warsame</cp:lastModifiedBy>
  <cp:revision>0</cp:revision>
  <dcterms:created xsi:type="dcterms:W3CDTF">2026-09-09T15:58:41Z</dcterms:created>
  <dcterms:modified xsi:type="dcterms:W3CDTF">2026-09-09T16:24:36Z</dcterms:modified>
  <dc:language>en-US</dc:language>
</cp:coreProperties>
</file>